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3111.xml" ContentType="application/vnd.openxmlformats-officedocument.spreadsheetml.revisionLo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wsSortMap1.xml" ContentType="application/vnd.ms-excel.wsSortMap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revisions/revisionLog131.xml" ContentType="application/vnd.openxmlformats-officedocument.spreadsheetml.revisionLo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revisions/revisionHeaders.xml" ContentType="application/vnd.openxmlformats-officedocument.spreadsheetml.revisionHeaders+xml"/>
  <Override PartName="/xl/revisions/revisionLog111.xml" ContentType="application/vnd.openxmlformats-officedocument.spreadsheetml.revisionLog+xml"/>
  <Override PartName="/xl/revisions/revisionLog1211.xml" ContentType="application/vnd.openxmlformats-officedocument.spreadsheetml.revisionLo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revisions/revisionLog12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3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  <Override PartName="/docProps/core.xml" ContentType="application/vnd.openxmlformats-package.core-properties+xml"/>
  <Override PartName="/xl/revisions/revisionLog2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workbookProtection lockRevision="1"/>
  <bookViews>
    <workbookView xWindow="-105" yWindow="-105" windowWidth="20730" windowHeight="11760" tabRatio="764" activeTab="2"/>
  </bookViews>
  <sheets>
    <sheet name="Alle lijsten" sheetId="1" r:id="rId1"/>
    <sheet name="JP" sheetId="2" state="hidden" r:id="rId2"/>
    <sheet name="Team-wedstrijd" sheetId="3" r:id="rId3"/>
    <sheet name="IMP Pony" sheetId="4" state="hidden" r:id="rId4"/>
    <sheet name="Shet" sheetId="5" state="hidden" r:id="rId5"/>
    <sheet name="Jeugd" sheetId="6" state="hidden" r:id="rId6"/>
    <sheet name="OHZ" sheetId="7" r:id="rId7"/>
    <sheet name="1span Pony" sheetId="8" r:id="rId8"/>
    <sheet name="2span Pony" sheetId="9" r:id="rId9"/>
    <sheet name="4span Pony" sheetId="10" state="hidden" r:id="rId10"/>
    <sheet name="1span Paard" sheetId="11" state="hidden" r:id="rId11"/>
    <sheet name="2span Paard" sheetId="12" state="hidden" r:id="rId12"/>
    <sheet name="4span Paard" sheetId="13" state="hidden" r:id="rId13"/>
  </sheets>
  <definedNames>
    <definedName name="_xlnm._FilterDatabase" localSheetId="0" hidden="1">'Alle lijsten'!$A$3:$F$3</definedName>
    <definedName name="_xlnm.Print_Area" localSheetId="0">'Alle lijsten'!$A$1:$F$192</definedName>
    <definedName name="Z_0EBA10DB_64A7_4805_81F5_95097CE8C378_.wvu.Cols" localSheetId="2" hidden="1">'Team-wedstrijd'!$C:$X,'Team-wedstrijd'!$AB:$AW,'Team-wedstrijd'!$BC:$BC</definedName>
    <definedName name="Z_0EBA10DB_64A7_4805_81F5_95097CE8C378_.wvu.FilterData" localSheetId="0" hidden="1">'Alle lijsten'!$A$3:$F$3</definedName>
    <definedName name="Z_0EBA10DB_64A7_4805_81F5_95097CE8C378_.wvu.PrintArea" localSheetId="0" hidden="1">'Alle lijsten'!$A$1:$F$192</definedName>
    <definedName name="Z_0EBA10DB_64A7_4805_81F5_95097CE8C378_.wvu.Rows" localSheetId="0" hidden="1">'Alle lijsten'!$27:$33,'Alle lijsten'!$35:$80,'Alle lijsten'!$87:$110,'Alle lijsten'!$116:$130,'Alle lijsten'!$132:$199,'Alle lijsten'!$204:$218</definedName>
    <definedName name="Z_0EBA10DB_64A7_4805_81F5_95097CE8C378_.wvu.Rows" localSheetId="2" hidden="1">'Team-wedstrijd'!$9:$20</definedName>
    <definedName name="Z_7D5A682B_7840_4DAB_BB53_AB7A48A909E0_.wvu.FilterData" localSheetId="0" hidden="1">'Alle lijsten'!$A$3:$F$3</definedName>
    <definedName name="Z_7D5A682B_7840_4DAB_BB53_AB7A48A909E0_.wvu.PrintArea" localSheetId="0" hidden="1">'Alle lijsten'!$A$1:$F$192</definedName>
    <definedName name="Z_FDEBA451_C83C_46FC_946B_8C44343D330F_.wvu.FilterData" localSheetId="0" hidden="1">'Alle lijsten'!$A$3:$F$3</definedName>
    <definedName name="Z_FDEBA451_C83C_46FC_946B_8C44343D330F_.wvu.PrintArea" localSheetId="0" hidden="1">'Alle lijsten'!$A$1:$F$192</definedName>
    <definedName name="Z_FDEBA451_C83C_46FC_946B_8C44343D330F_.wvu.Rows" localSheetId="0" hidden="1">'Alle lijsten'!$27:$33,'Alle lijsten'!$35:$80,'Alle lijsten'!$87:$110,'Alle lijsten'!$116:$130,'Alle lijsten'!$132:$199,'Alle lijsten'!$204:$218</definedName>
    <definedName name="Z_FDEBA451_C83C_46FC_946B_8C44343D330F_.wvu.Rows" localSheetId="2" hidden="1">'Team-wedstrijd'!$9:$20</definedName>
  </definedNames>
  <calcPr calcId="125725"/>
  <customWorkbookViews>
    <customWorkbookView name="moppie - Persoonlijke weergave" guid="{0EBA10DB-64A7-4805-81F5-95097CE8C378}" mergeInterval="0" personalView="1" maximized="1" xWindow="1" yWindow="1" windowWidth="1362" windowHeight="538" tabRatio="764" activeSheetId="3"/>
    <customWorkbookView name="Smeets - Persoonlijke weergave" guid="{7D5A682B-7840-4DAB-BB53-AB7A48A909E0}" mergeInterval="0" personalView="1" maximized="1" windowWidth="1596" windowHeight="634" tabRatio="764" activeSheetId="13"/>
    <customWorkbookView name="Rosemarie | Customs Clearance - Persoonlijke weergave" guid="{FDEBA451-C83C-46FC-946B-8C44343D330F}" mergeInterval="0" personalView="1" maximized="1" xWindow="-9" yWindow="-9" windowWidth="1938" windowHeight="1158" tabRatio="764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6"/>
  <c r="B5"/>
  <c r="B6"/>
  <c r="B7"/>
  <c r="B8"/>
  <c r="B9"/>
  <c r="B10"/>
  <c r="B11"/>
  <c r="B12"/>
  <c r="B13"/>
  <c r="B14"/>
  <c r="B15"/>
  <c r="B16"/>
  <c r="AI2" i="13"/>
  <c r="AJ2"/>
  <c r="AK2"/>
  <c r="AL2"/>
  <c r="AM2"/>
  <c r="AN2"/>
  <c r="AO2"/>
  <c r="AP2"/>
  <c r="AQ2"/>
  <c r="AR2"/>
  <c r="AS2"/>
  <c r="AT2"/>
  <c r="AU2"/>
  <c r="AV2"/>
  <c r="AW2"/>
  <c r="AX2"/>
  <c r="AY2"/>
  <c r="AZ2"/>
  <c r="BA2"/>
  <c r="BB2"/>
  <c r="BC2"/>
  <c r="BD2"/>
  <c r="BE2"/>
  <c r="AH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E2"/>
  <c r="AH2" i="12"/>
  <c r="E2"/>
  <c r="AI2" i="11"/>
  <c r="AJ2"/>
  <c r="AK2"/>
  <c r="AL2"/>
  <c r="AM2"/>
  <c r="AN2"/>
  <c r="AO2"/>
  <c r="AP2"/>
  <c r="AQ2"/>
  <c r="AR2"/>
  <c r="AS2"/>
  <c r="AT2"/>
  <c r="AU2"/>
  <c r="AV2"/>
  <c r="AW2"/>
  <c r="AX2"/>
  <c r="AY2"/>
  <c r="AZ2"/>
  <c r="BA2"/>
  <c r="BB2"/>
  <c r="BC2"/>
  <c r="BD2"/>
  <c r="BE2"/>
  <c r="AH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E2"/>
  <c r="AI2" i="10"/>
  <c r="AJ2"/>
  <c r="AK2"/>
  <c r="AL2"/>
  <c r="AM2"/>
  <c r="AN2"/>
  <c r="AO2"/>
  <c r="AP2"/>
  <c r="AQ2"/>
  <c r="AR2"/>
  <c r="AS2"/>
  <c r="AT2"/>
  <c r="AU2"/>
  <c r="AV2"/>
  <c r="AW2"/>
  <c r="AX2"/>
  <c r="AY2"/>
  <c r="AZ2"/>
  <c r="BA2"/>
  <c r="BB2"/>
  <c r="BC2"/>
  <c r="BD2"/>
  <c r="BE2"/>
  <c r="AH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E2"/>
  <c r="AD2" i="9"/>
  <c r="AE2"/>
  <c r="AF2"/>
  <c r="AG2"/>
  <c r="AH2"/>
  <c r="AI2"/>
  <c r="AJ2"/>
  <c r="AK2"/>
  <c r="AL2"/>
  <c r="AM2"/>
  <c r="AN2"/>
  <c r="AO2"/>
  <c r="AP2"/>
  <c r="AQ2"/>
  <c r="AR2"/>
  <c r="AS2"/>
  <c r="AT2"/>
  <c r="AU2"/>
  <c r="AV2"/>
  <c r="AC2"/>
  <c r="E2"/>
  <c r="F2"/>
  <c r="G2"/>
  <c r="H2"/>
  <c r="I2"/>
  <c r="J2"/>
  <c r="K2"/>
  <c r="L2"/>
  <c r="M2"/>
  <c r="N2"/>
  <c r="O2"/>
  <c r="P2"/>
  <c r="Q2"/>
  <c r="R2"/>
  <c r="S2"/>
  <c r="T2"/>
  <c r="U2"/>
  <c r="V2"/>
  <c r="W2"/>
  <c r="D2"/>
  <c r="AD2" i="8"/>
  <c r="AE2"/>
  <c r="AF2"/>
  <c r="AG2"/>
  <c r="AH2"/>
  <c r="AI2"/>
  <c r="AJ2"/>
  <c r="AK2"/>
  <c r="AL2"/>
  <c r="AM2"/>
  <c r="AN2"/>
  <c r="AO2"/>
  <c r="AP2"/>
  <c r="AQ2"/>
  <c r="AR2"/>
  <c r="AS2"/>
  <c r="AT2"/>
  <c r="AU2"/>
  <c r="AV2"/>
  <c r="AC2"/>
  <c r="E2"/>
  <c r="F2"/>
  <c r="G2"/>
  <c r="H2"/>
  <c r="I2"/>
  <c r="J2"/>
  <c r="K2"/>
  <c r="L2"/>
  <c r="M2"/>
  <c r="N2"/>
  <c r="O2"/>
  <c r="P2"/>
  <c r="Q2"/>
  <c r="R2"/>
  <c r="S2"/>
  <c r="T2"/>
  <c r="U2"/>
  <c r="V2"/>
  <c r="W2"/>
  <c r="D2"/>
  <c r="AD2" i="7"/>
  <c r="AE2"/>
  <c r="AF2"/>
  <c r="AG2"/>
  <c r="AH2"/>
  <c r="AI2"/>
  <c r="AJ2"/>
  <c r="AK2"/>
  <c r="AL2"/>
  <c r="AM2"/>
  <c r="AN2"/>
  <c r="AO2"/>
  <c r="AP2"/>
  <c r="AQ2"/>
  <c r="AR2"/>
  <c r="AS2"/>
  <c r="AT2"/>
  <c r="AU2"/>
  <c r="AV2"/>
  <c r="AC2"/>
  <c r="E2"/>
  <c r="F2"/>
  <c r="G2"/>
  <c r="H2"/>
  <c r="I2"/>
  <c r="J2"/>
  <c r="K2"/>
  <c r="L2"/>
  <c r="M2"/>
  <c r="N2"/>
  <c r="O2"/>
  <c r="P2"/>
  <c r="Q2"/>
  <c r="R2"/>
  <c r="S2"/>
  <c r="T2"/>
  <c r="U2"/>
  <c r="V2"/>
  <c r="W2"/>
  <c r="D2"/>
  <c r="AI2" i="6"/>
  <c r="AJ2"/>
  <c r="AK2"/>
  <c r="AL2"/>
  <c r="AM2"/>
  <c r="AN2"/>
  <c r="AO2"/>
  <c r="AP2"/>
  <c r="AQ2"/>
  <c r="AR2"/>
  <c r="AS2"/>
  <c r="AT2"/>
  <c r="AU2"/>
  <c r="AV2"/>
  <c r="AW2"/>
  <c r="AX2"/>
  <c r="AY2"/>
  <c r="AZ2"/>
  <c r="BA2"/>
  <c r="BB2"/>
  <c r="BC2"/>
  <c r="BD2"/>
  <c r="BE2"/>
  <c r="AH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E2"/>
  <c r="AI2" i="5"/>
  <c r="AJ2"/>
  <c r="AK2"/>
  <c r="AL2"/>
  <c r="AM2"/>
  <c r="AN2"/>
  <c r="AO2"/>
  <c r="AP2"/>
  <c r="AQ2"/>
  <c r="AR2"/>
  <c r="AS2"/>
  <c r="AT2"/>
  <c r="AU2"/>
  <c r="AV2"/>
  <c r="AW2"/>
  <c r="AX2"/>
  <c r="AY2"/>
  <c r="AZ2"/>
  <c r="BA2"/>
  <c r="BB2"/>
  <c r="BC2"/>
  <c r="BD2"/>
  <c r="BE2"/>
  <c r="AH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E2"/>
  <c r="AI2" i="4"/>
  <c r="AJ2"/>
  <c r="AK2"/>
  <c r="AL2"/>
  <c r="AM2"/>
  <c r="AN2"/>
  <c r="AO2"/>
  <c r="AP2"/>
  <c r="AQ2"/>
  <c r="AR2"/>
  <c r="AS2"/>
  <c r="AT2"/>
  <c r="AU2"/>
  <c r="AV2"/>
  <c r="AW2"/>
  <c r="AX2"/>
  <c r="AY2"/>
  <c r="AZ2"/>
  <c r="BA2"/>
  <c r="BB2"/>
  <c r="BC2"/>
  <c r="BD2"/>
  <c r="BE2"/>
  <c r="AH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E2"/>
  <c r="AD2" i="3"/>
  <c r="AE2"/>
  <c r="AF2"/>
  <c r="AG2"/>
  <c r="AH2"/>
  <c r="AI2"/>
  <c r="AJ2"/>
  <c r="AK2"/>
  <c r="AL2"/>
  <c r="AM2"/>
  <c r="AN2"/>
  <c r="AO2"/>
  <c r="AP2"/>
  <c r="AQ2"/>
  <c r="AR2"/>
  <c r="AS2"/>
  <c r="AT2"/>
  <c r="AU2"/>
  <c r="AV2"/>
  <c r="AC2"/>
  <c r="E2"/>
  <c r="F2"/>
  <c r="G2"/>
  <c r="H2"/>
  <c r="I2"/>
  <c r="J2"/>
  <c r="K2"/>
  <c r="L2"/>
  <c r="M2"/>
  <c r="N2"/>
  <c r="O2"/>
  <c r="P2"/>
  <c r="Q2"/>
  <c r="R2"/>
  <c r="S2"/>
  <c r="T2"/>
  <c r="U2"/>
  <c r="V2"/>
  <c r="W2"/>
  <c r="D2"/>
  <c r="AI2" i="2"/>
  <c r="AJ2"/>
  <c r="AK2"/>
  <c r="AL2"/>
  <c r="AM2"/>
  <c r="AN2"/>
  <c r="AO2"/>
  <c r="AP2"/>
  <c r="AQ2"/>
  <c r="AR2"/>
  <c r="AS2"/>
  <c r="AT2"/>
  <c r="AU2"/>
  <c r="AV2"/>
  <c r="AW2"/>
  <c r="AX2"/>
  <c r="AY2"/>
  <c r="AZ2"/>
  <c r="BA2"/>
  <c r="BB2"/>
  <c r="BC2"/>
  <c r="BD2"/>
  <c r="BE2"/>
  <c r="AH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E2"/>
  <c r="G110" i="1" l="1"/>
  <c r="BC7" i="8"/>
  <c r="G109" i="1" s="1"/>
  <c r="A4" i="13"/>
  <c r="B4"/>
  <c r="C4"/>
  <c r="A5"/>
  <c r="B5"/>
  <c r="C5"/>
  <c r="A6"/>
  <c r="B6"/>
  <c r="C6"/>
  <c r="A7"/>
  <c r="B7"/>
  <c r="C7"/>
  <c r="A8"/>
  <c r="B8"/>
  <c r="C8"/>
  <c r="A9"/>
  <c r="B9"/>
  <c r="C9"/>
  <c r="A10"/>
  <c r="B10"/>
  <c r="C10"/>
  <c r="A11"/>
  <c r="B11"/>
  <c r="C11"/>
  <c r="C3"/>
  <c r="B3"/>
  <c r="A3"/>
  <c r="D184" i="1"/>
  <c r="A4" i="12"/>
  <c r="B4"/>
  <c r="C4"/>
  <c r="A5"/>
  <c r="B5"/>
  <c r="C5"/>
  <c r="A6"/>
  <c r="B6"/>
  <c r="C6"/>
  <c r="A7"/>
  <c r="B7"/>
  <c r="C7"/>
  <c r="A8"/>
  <c r="B8"/>
  <c r="C8"/>
  <c r="A9"/>
  <c r="B9"/>
  <c r="C9"/>
  <c r="A10"/>
  <c r="B10"/>
  <c r="C10"/>
  <c r="A11"/>
  <c r="B11"/>
  <c r="C11"/>
  <c r="A12"/>
  <c r="B12"/>
  <c r="C12"/>
  <c r="A13"/>
  <c r="B13"/>
  <c r="C13"/>
  <c r="A14"/>
  <c r="B14"/>
  <c r="C14"/>
  <c r="A15"/>
  <c r="B15"/>
  <c r="C15"/>
  <c r="C3"/>
  <c r="B3"/>
  <c r="A3"/>
  <c r="D160" i="1"/>
  <c r="C163"/>
  <c r="C165"/>
  <c r="A4" i="11"/>
  <c r="B4"/>
  <c r="C4"/>
  <c r="A5"/>
  <c r="B5"/>
  <c r="C5"/>
  <c r="A6"/>
  <c r="B6"/>
  <c r="C6"/>
  <c r="A7"/>
  <c r="B7"/>
  <c r="C7"/>
  <c r="A8"/>
  <c r="B8"/>
  <c r="C8"/>
  <c r="A9"/>
  <c r="B9"/>
  <c r="C9"/>
  <c r="A10"/>
  <c r="B10"/>
  <c r="C10"/>
  <c r="A11"/>
  <c r="B11"/>
  <c r="C11"/>
  <c r="A12"/>
  <c r="B12"/>
  <c r="C12"/>
  <c r="A13"/>
  <c r="B13"/>
  <c r="C13"/>
  <c r="A14"/>
  <c r="B14"/>
  <c r="C14"/>
  <c r="A15"/>
  <c r="B15"/>
  <c r="C15"/>
  <c r="A16"/>
  <c r="B16"/>
  <c r="C16"/>
  <c r="A17"/>
  <c r="B17"/>
  <c r="C17"/>
  <c r="A18"/>
  <c r="B18"/>
  <c r="C18"/>
  <c r="A19"/>
  <c r="B19"/>
  <c r="C19"/>
  <c r="A20"/>
  <c r="B20"/>
  <c r="C20"/>
  <c r="A21"/>
  <c r="B21"/>
  <c r="C21"/>
  <c r="A22"/>
  <c r="B22"/>
  <c r="C22"/>
  <c r="A23"/>
  <c r="B23"/>
  <c r="C23"/>
  <c r="A24"/>
  <c r="B24"/>
  <c r="C24"/>
  <c r="C3"/>
  <c r="B3"/>
  <c r="A3"/>
  <c r="A4" i="10"/>
  <c r="B4"/>
  <c r="C4"/>
  <c r="A5"/>
  <c r="B5"/>
  <c r="C5"/>
  <c r="A6"/>
  <c r="B6"/>
  <c r="C6"/>
  <c r="A7"/>
  <c r="B7"/>
  <c r="C7"/>
  <c r="A8"/>
  <c r="B8"/>
  <c r="C8"/>
  <c r="A9"/>
  <c r="B9"/>
  <c r="C9"/>
  <c r="A10"/>
  <c r="B10"/>
  <c r="C10"/>
  <c r="A11"/>
  <c r="B11"/>
  <c r="C11"/>
  <c r="A12"/>
  <c r="B12"/>
  <c r="C12"/>
  <c r="A13"/>
  <c r="B13"/>
  <c r="C13"/>
  <c r="A14"/>
  <c r="B14"/>
  <c r="C14"/>
  <c r="A15"/>
  <c r="B15"/>
  <c r="C15"/>
  <c r="A16"/>
  <c r="B16"/>
  <c r="C16"/>
  <c r="A17"/>
  <c r="B17"/>
  <c r="C17"/>
  <c r="A18"/>
  <c r="B18"/>
  <c r="C18"/>
  <c r="C141" i="1"/>
  <c r="C146"/>
  <c r="C147"/>
  <c r="C148"/>
  <c r="C3" i="10"/>
  <c r="B3"/>
  <c r="A3"/>
  <c r="A4" i="9"/>
  <c r="B4"/>
  <c r="B3"/>
  <c r="A3"/>
  <c r="A4" i="8"/>
  <c r="B4"/>
  <c r="A5"/>
  <c r="B5"/>
  <c r="A6"/>
  <c r="B6"/>
  <c r="C98" i="1"/>
  <c r="C109"/>
  <c r="D109"/>
  <c r="C110"/>
  <c r="D110"/>
  <c r="B3" i="8"/>
  <c r="A3"/>
  <c r="C204" i="1"/>
  <c r="A4" i="7"/>
  <c r="B4"/>
  <c r="B3"/>
  <c r="A3"/>
  <c r="C70" i="1"/>
  <c r="C72"/>
  <c r="A4" i="6"/>
  <c r="C4"/>
  <c r="A5"/>
  <c r="C5"/>
  <c r="A6"/>
  <c r="C6"/>
  <c r="A7"/>
  <c r="C7"/>
  <c r="A8"/>
  <c r="C8"/>
  <c r="A9"/>
  <c r="C9"/>
  <c r="A10"/>
  <c r="C10"/>
  <c r="A11"/>
  <c r="C11"/>
  <c r="A12"/>
  <c r="C12"/>
  <c r="A13"/>
  <c r="C13"/>
  <c r="A14"/>
  <c r="C14"/>
  <c r="A15"/>
  <c r="C15"/>
  <c r="A16"/>
  <c r="C16"/>
  <c r="C3"/>
  <c r="B3"/>
  <c r="A3"/>
  <c r="A4" i="5"/>
  <c r="B4"/>
  <c r="C4"/>
  <c r="A5"/>
  <c r="B5"/>
  <c r="C5"/>
  <c r="A6"/>
  <c r="B6"/>
  <c r="C6"/>
  <c r="A7"/>
  <c r="B7"/>
  <c r="C7"/>
  <c r="A8"/>
  <c r="B8"/>
  <c r="C8"/>
  <c r="A9"/>
  <c r="B9"/>
  <c r="C9"/>
  <c r="A10"/>
  <c r="B10"/>
  <c r="C10"/>
  <c r="A11"/>
  <c r="B11"/>
  <c r="C11"/>
  <c r="A12"/>
  <c r="B12"/>
  <c r="C12"/>
  <c r="A13"/>
  <c r="B13"/>
  <c r="C13"/>
  <c r="A14"/>
  <c r="B14"/>
  <c r="C14"/>
  <c r="A15"/>
  <c r="B15"/>
  <c r="C15"/>
  <c r="C3"/>
  <c r="B3"/>
  <c r="A3"/>
  <c r="C46" i="1"/>
  <c r="A4" i="4"/>
  <c r="B4"/>
  <c r="C4"/>
  <c r="A5"/>
  <c r="B5"/>
  <c r="C5"/>
  <c r="A6"/>
  <c r="B6"/>
  <c r="C6"/>
  <c r="A7"/>
  <c r="B7"/>
  <c r="C7"/>
  <c r="A8"/>
  <c r="B8"/>
  <c r="C8"/>
  <c r="A9"/>
  <c r="B9"/>
  <c r="C9"/>
  <c r="A10"/>
  <c r="B10"/>
  <c r="C10"/>
  <c r="A11"/>
  <c r="B11"/>
  <c r="C11"/>
  <c r="A12"/>
  <c r="B12"/>
  <c r="C12"/>
  <c r="A13"/>
  <c r="B13"/>
  <c r="C13"/>
  <c r="C3"/>
  <c r="B3"/>
  <c r="A3"/>
  <c r="Y8" i="3"/>
  <c r="BA8" s="1"/>
  <c r="B5"/>
  <c r="B3"/>
  <c r="B4"/>
  <c r="B7"/>
  <c r="B6"/>
  <c r="B9"/>
  <c r="B10"/>
  <c r="B11"/>
  <c r="B12"/>
  <c r="B13"/>
  <c r="B8"/>
  <c r="C8" i="1"/>
  <c r="A4" i="2"/>
  <c r="B4"/>
  <c r="C4"/>
  <c r="A5"/>
  <c r="B5"/>
  <c r="C5"/>
  <c r="A6"/>
  <c r="B6"/>
  <c r="C6"/>
  <c r="A7"/>
  <c r="B7"/>
  <c r="C7"/>
  <c r="A8"/>
  <c r="B8"/>
  <c r="C8"/>
  <c r="A9"/>
  <c r="B9"/>
  <c r="C9"/>
  <c r="A10"/>
  <c r="B10"/>
  <c r="C10"/>
  <c r="A11"/>
  <c r="B11"/>
  <c r="C11"/>
  <c r="A12"/>
  <c r="B12"/>
  <c r="C12"/>
  <c r="A13"/>
  <c r="B13"/>
  <c r="C13"/>
  <c r="A14"/>
  <c r="B14"/>
  <c r="C14"/>
  <c r="A15"/>
  <c r="B15"/>
  <c r="C15"/>
  <c r="A16"/>
  <c r="B16"/>
  <c r="C16"/>
  <c r="C3"/>
  <c r="B3"/>
  <c r="A3"/>
  <c r="BJ9" i="13"/>
  <c r="D197" i="1" s="1"/>
  <c r="BJ15" i="13"/>
  <c r="BI4"/>
  <c r="C192" i="1" s="1"/>
  <c r="BI9" i="13"/>
  <c r="C197" i="1" s="1"/>
  <c r="BI12" i="13"/>
  <c r="BI14"/>
  <c r="BI16"/>
  <c r="BI18"/>
  <c r="BG4"/>
  <c r="BG5"/>
  <c r="BI5" s="1"/>
  <c r="BG6"/>
  <c r="BI6" s="1"/>
  <c r="C194" i="1" s="1"/>
  <c r="BG7" i="13"/>
  <c r="BI7" s="1"/>
  <c r="C195" i="1" s="1"/>
  <c r="BG8" i="13"/>
  <c r="BI8" s="1"/>
  <c r="C196" i="1" s="1"/>
  <c r="BG9" i="13"/>
  <c r="BG10"/>
  <c r="BI10" s="1"/>
  <c r="C198" i="1" s="1"/>
  <c r="BG11" i="13"/>
  <c r="BI11" s="1"/>
  <c r="BK11" s="1"/>
  <c r="BL11" s="1"/>
  <c r="BG12"/>
  <c r="BG13"/>
  <c r="BI13" s="1"/>
  <c r="BG14"/>
  <c r="BG15"/>
  <c r="BI15" s="1"/>
  <c r="BK15" s="1"/>
  <c r="BL15" s="1"/>
  <c r="BG16"/>
  <c r="BG17"/>
  <c r="BI17" s="1"/>
  <c r="BG18"/>
  <c r="BG19"/>
  <c r="BI19" s="1"/>
  <c r="BG20"/>
  <c r="BI20" s="1"/>
  <c r="AF5"/>
  <c r="BJ5" s="1"/>
  <c r="D193" i="1" s="1"/>
  <c r="AF6" i="13"/>
  <c r="BJ6" s="1"/>
  <c r="AF8"/>
  <c r="BJ8" s="1"/>
  <c r="AF10"/>
  <c r="BJ10" s="1"/>
  <c r="AF14"/>
  <c r="BJ14" s="1"/>
  <c r="BK14" s="1"/>
  <c r="BL14" s="1"/>
  <c r="AF15"/>
  <c r="AF19"/>
  <c r="BJ19" s="1"/>
  <c r="AF20"/>
  <c r="BJ20" s="1"/>
  <c r="AD4"/>
  <c r="AF4" s="1"/>
  <c r="BJ4" s="1"/>
  <c r="AD5"/>
  <c r="AD6"/>
  <c r="AD7"/>
  <c r="AF7" s="1"/>
  <c r="BJ7" s="1"/>
  <c r="D195" i="1" s="1"/>
  <c r="AD8" i="13"/>
  <c r="AD9"/>
  <c r="AF9" s="1"/>
  <c r="AD10"/>
  <c r="AD11"/>
  <c r="AF11" s="1"/>
  <c r="BJ11" s="1"/>
  <c r="AD12"/>
  <c r="AF12" s="1"/>
  <c r="BJ12" s="1"/>
  <c r="BK12" s="1"/>
  <c r="BL12" s="1"/>
  <c r="AD13"/>
  <c r="AF13" s="1"/>
  <c r="BJ13" s="1"/>
  <c r="AD14"/>
  <c r="AD15"/>
  <c r="AD16"/>
  <c r="AF16" s="1"/>
  <c r="BJ16" s="1"/>
  <c r="BK16" s="1"/>
  <c r="BL16" s="1"/>
  <c r="AD17"/>
  <c r="AF17" s="1"/>
  <c r="BJ17" s="1"/>
  <c r="BK17" s="1"/>
  <c r="BL17" s="1"/>
  <c r="AD18"/>
  <c r="AF18" s="1"/>
  <c r="BJ18" s="1"/>
  <c r="BK18" s="1"/>
  <c r="BL18" s="1"/>
  <c r="AD19"/>
  <c r="AD20"/>
  <c r="BI3"/>
  <c r="C191" i="1" s="1"/>
  <c r="BG3" i="13"/>
  <c r="AF3"/>
  <c r="BJ3" s="1"/>
  <c r="D191" i="1" s="1"/>
  <c r="AD3" i="13"/>
  <c r="BI7" i="12"/>
  <c r="C180" i="1" s="1"/>
  <c r="BI9" i="12"/>
  <c r="C182" i="1" s="1"/>
  <c r="BI10" i="12"/>
  <c r="C183" i="1" s="1"/>
  <c r="BI11" i="12"/>
  <c r="BI14"/>
  <c r="C187" i="1" s="1"/>
  <c r="BI16" i="12"/>
  <c r="BI18"/>
  <c r="BK18" s="1"/>
  <c r="BL18" s="1"/>
  <c r="BI19"/>
  <c r="BK19" s="1"/>
  <c r="BL19" s="1"/>
  <c r="BK10"/>
  <c r="BL10" s="1"/>
  <c r="G183" i="1" s="1"/>
  <c r="BK14" i="12"/>
  <c r="BL14" s="1"/>
  <c r="G187" i="1" s="1"/>
  <c r="BJ11" i="12"/>
  <c r="BJ15"/>
  <c r="BG4"/>
  <c r="BI4" s="1"/>
  <c r="C177" i="1" s="1"/>
  <c r="BG5" i="12"/>
  <c r="BI5" s="1"/>
  <c r="C178" i="1" s="1"/>
  <c r="BG6" i="12"/>
  <c r="BI6" s="1"/>
  <c r="C179" i="1" s="1"/>
  <c r="BG7" i="12"/>
  <c r="BG8"/>
  <c r="BI8" s="1"/>
  <c r="C181" i="1" s="1"/>
  <c r="BG9" i="12"/>
  <c r="BG10"/>
  <c r="BG11"/>
  <c r="BG12"/>
  <c r="BI12" s="1"/>
  <c r="BG13"/>
  <c r="BI13" s="1"/>
  <c r="BG14"/>
  <c r="BG15"/>
  <c r="BI15" s="1"/>
  <c r="BK15" s="1"/>
  <c r="BL15" s="1"/>
  <c r="BG16"/>
  <c r="BG17"/>
  <c r="BI17" s="1"/>
  <c r="BK17" s="1"/>
  <c r="BL17" s="1"/>
  <c r="BG18"/>
  <c r="BG19"/>
  <c r="BG20"/>
  <c r="BI20" s="1"/>
  <c r="BK20" s="1"/>
  <c r="BL20" s="1"/>
  <c r="AF5"/>
  <c r="BJ5" s="1"/>
  <c r="D178" i="1" s="1"/>
  <c r="AF9" i="12"/>
  <c r="BJ9" s="1"/>
  <c r="D182" i="1" s="1"/>
  <c r="E182" s="1"/>
  <c r="AF10" i="12"/>
  <c r="BJ10" s="1"/>
  <c r="D183" i="1" s="1"/>
  <c r="AF14" i="12"/>
  <c r="BJ14" s="1"/>
  <c r="D187" i="1" s="1"/>
  <c r="AF15" i="12"/>
  <c r="AF17"/>
  <c r="BJ17" s="1"/>
  <c r="AF19"/>
  <c r="BJ19" s="1"/>
  <c r="AD4"/>
  <c r="AF4" s="1"/>
  <c r="BJ4" s="1"/>
  <c r="AD5"/>
  <c r="AD6"/>
  <c r="AF6" s="1"/>
  <c r="BJ6" s="1"/>
  <c r="AD7"/>
  <c r="AF7" s="1"/>
  <c r="BJ7" s="1"/>
  <c r="D180" i="1" s="1"/>
  <c r="AD8" i="12"/>
  <c r="AF8" s="1"/>
  <c r="BJ8" s="1"/>
  <c r="AD9"/>
  <c r="AD10"/>
  <c r="AD11"/>
  <c r="AF11" s="1"/>
  <c r="AD12"/>
  <c r="AF12" s="1"/>
  <c r="BJ12" s="1"/>
  <c r="D185" i="1" s="1"/>
  <c r="AD13" i="12"/>
  <c r="AF13" s="1"/>
  <c r="BJ13" s="1"/>
  <c r="D186" i="1" s="1"/>
  <c r="AD14" i="12"/>
  <c r="AD15"/>
  <c r="AD16"/>
  <c r="AF16" s="1"/>
  <c r="BJ16" s="1"/>
  <c r="BK16" s="1"/>
  <c r="BL16" s="1"/>
  <c r="AD17"/>
  <c r="AD18"/>
  <c r="AF18" s="1"/>
  <c r="BJ18" s="1"/>
  <c r="AD19"/>
  <c r="AD20"/>
  <c r="AF20" s="1"/>
  <c r="BJ20" s="1"/>
  <c r="BI3"/>
  <c r="C176" i="1" s="1"/>
  <c r="BG3" i="12"/>
  <c r="AF3"/>
  <c r="BJ3" s="1"/>
  <c r="D176" i="1" s="1"/>
  <c r="AD3" i="12"/>
  <c r="BJ7" i="11"/>
  <c r="D156" i="1" s="1"/>
  <c r="BJ9" i="11"/>
  <c r="BK9" s="1"/>
  <c r="BL9" s="1"/>
  <c r="G158" i="1" s="1"/>
  <c r="BJ10" i="11"/>
  <c r="D159" i="1" s="1"/>
  <c r="BJ11" i="11"/>
  <c r="BJ13"/>
  <c r="D162" i="1" s="1"/>
  <c r="BI4" i="11"/>
  <c r="C153" i="1" s="1"/>
  <c r="BI5" i="11"/>
  <c r="C154" i="1" s="1"/>
  <c r="BI6" i="11"/>
  <c r="C155" i="1" s="1"/>
  <c r="BI8" i="11"/>
  <c r="C157" i="1" s="1"/>
  <c r="BI10" i="11"/>
  <c r="C159" i="1" s="1"/>
  <c r="BI12" i="11"/>
  <c r="C161" i="1" s="1"/>
  <c r="BI15" i="11"/>
  <c r="BI17"/>
  <c r="C166" i="1" s="1"/>
  <c r="BI19" i="11"/>
  <c r="C168" i="1" s="1"/>
  <c r="BI20" i="11"/>
  <c r="C169" i="1" s="1"/>
  <c r="BI22" i="11"/>
  <c r="C171" i="1" s="1"/>
  <c r="BG4" i="11"/>
  <c r="BG5"/>
  <c r="BG6"/>
  <c r="BG7"/>
  <c r="BI7" s="1"/>
  <c r="C156" i="1" s="1"/>
  <c r="BG8" i="11"/>
  <c r="BG9"/>
  <c r="BI9" s="1"/>
  <c r="C158" i="1" s="1"/>
  <c r="BG10" i="11"/>
  <c r="BG11"/>
  <c r="BI11" s="1"/>
  <c r="C160" i="1" s="1"/>
  <c r="BG12" i="11"/>
  <c r="BG13"/>
  <c r="BI13" s="1"/>
  <c r="BG14"/>
  <c r="BI14" s="1"/>
  <c r="BG15"/>
  <c r="BG16"/>
  <c r="BI16" s="1"/>
  <c r="BG17"/>
  <c r="BG18"/>
  <c r="BI18" s="1"/>
  <c r="BG19"/>
  <c r="BG20"/>
  <c r="BG21"/>
  <c r="BI21" s="1"/>
  <c r="BG22"/>
  <c r="BG23"/>
  <c r="BI23" s="1"/>
  <c r="AF5"/>
  <c r="BJ5" s="1"/>
  <c r="AF7"/>
  <c r="AF8"/>
  <c r="BJ8" s="1"/>
  <c r="D157" i="1" s="1"/>
  <c r="AF10" i="11"/>
  <c r="AF12"/>
  <c r="BJ12" s="1"/>
  <c r="D161" i="1" s="1"/>
  <c r="AF14" i="11"/>
  <c r="BJ14" s="1"/>
  <c r="D163" i="1" s="1"/>
  <c r="E163" s="1"/>
  <c r="AF17" i="11"/>
  <c r="BJ17" s="1"/>
  <c r="D166" i="1" s="1"/>
  <c r="AF19" i="11"/>
  <c r="BJ19" s="1"/>
  <c r="D168" i="1" s="1"/>
  <c r="AF21" i="11"/>
  <c r="BJ21" s="1"/>
  <c r="D170" i="1" s="1"/>
  <c r="AD4" i="11"/>
  <c r="AF4" s="1"/>
  <c r="BJ4" s="1"/>
  <c r="AD5"/>
  <c r="AD6"/>
  <c r="AF6" s="1"/>
  <c r="BJ6" s="1"/>
  <c r="D155" i="1" s="1"/>
  <c r="AD7" i="11"/>
  <c r="AD8"/>
  <c r="AD9"/>
  <c r="AF9" s="1"/>
  <c r="AD10"/>
  <c r="AD11"/>
  <c r="AF11" s="1"/>
  <c r="AD12"/>
  <c r="AD13"/>
  <c r="AF13" s="1"/>
  <c r="AD14"/>
  <c r="AD15"/>
  <c r="AF15" s="1"/>
  <c r="BJ15" s="1"/>
  <c r="D164" i="1" s="1"/>
  <c r="AD16" i="11"/>
  <c r="AF16" s="1"/>
  <c r="BJ16" s="1"/>
  <c r="D165" i="1" s="1"/>
  <c r="AD17" i="11"/>
  <c r="AD18"/>
  <c r="AF18" s="1"/>
  <c r="BJ18" s="1"/>
  <c r="D167" i="1" s="1"/>
  <c r="AD19" i="11"/>
  <c r="AD20"/>
  <c r="AF20" s="1"/>
  <c r="BJ20" s="1"/>
  <c r="D169" i="1" s="1"/>
  <c r="AD21" i="11"/>
  <c r="AD22"/>
  <c r="AF22" s="1"/>
  <c r="BJ22" s="1"/>
  <c r="AD23"/>
  <c r="AF23" s="1"/>
  <c r="BG3"/>
  <c r="BI3" s="1"/>
  <c r="C152" i="1" s="1"/>
  <c r="AD3" i="11"/>
  <c r="AF3" s="1"/>
  <c r="BJ3" s="1"/>
  <c r="D152" i="1" s="1"/>
  <c r="BK15" i="10"/>
  <c r="BL15" s="1"/>
  <c r="G146" i="1" s="1"/>
  <c r="BK19" i="10"/>
  <c r="BL19" s="1"/>
  <c r="BJ15"/>
  <c r="D146" i="1" s="1"/>
  <c r="BI4" i="10"/>
  <c r="C135" i="1" s="1"/>
  <c r="BI8" i="10"/>
  <c r="C139" i="1" s="1"/>
  <c r="BI10" i="10"/>
  <c r="BI13"/>
  <c r="C144" i="1" s="1"/>
  <c r="BI15" i="10"/>
  <c r="BI16"/>
  <c r="BI17"/>
  <c r="BI18"/>
  <c r="BG4"/>
  <c r="BG5"/>
  <c r="BI5" s="1"/>
  <c r="C136" i="1" s="1"/>
  <c r="BG6" i="10"/>
  <c r="BI6" s="1"/>
  <c r="BG7"/>
  <c r="BI7" s="1"/>
  <c r="BG8"/>
  <c r="BG9"/>
  <c r="BI9" s="1"/>
  <c r="BG10"/>
  <c r="BG11"/>
  <c r="BI11" s="1"/>
  <c r="BG12"/>
  <c r="BI12" s="1"/>
  <c r="C143" i="1" s="1"/>
  <c r="BG13" i="10"/>
  <c r="BG14"/>
  <c r="BI14" s="1"/>
  <c r="BG15"/>
  <c r="BG16"/>
  <c r="BG17"/>
  <c r="BG18"/>
  <c r="BG19"/>
  <c r="BI19" s="1"/>
  <c r="AF4"/>
  <c r="BJ4" s="1"/>
  <c r="D135" i="1" s="1"/>
  <c r="AF5" i="10"/>
  <c r="BJ5" s="1"/>
  <c r="D136" i="1" s="1"/>
  <c r="E136" s="1"/>
  <c r="AF9" i="10"/>
  <c r="BJ9" s="1"/>
  <c r="D140" i="1" s="1"/>
  <c r="AF10" i="10"/>
  <c r="BJ10" s="1"/>
  <c r="AF12"/>
  <c r="BJ12" s="1"/>
  <c r="D143" i="1" s="1"/>
  <c r="AF14" i="10"/>
  <c r="BJ14" s="1"/>
  <c r="D145" i="1" s="1"/>
  <c r="AF19" i="10"/>
  <c r="BJ19" s="1"/>
  <c r="AD4"/>
  <c r="AD5"/>
  <c r="AD6"/>
  <c r="AF6" s="1"/>
  <c r="BJ6" s="1"/>
  <c r="D137" i="1" s="1"/>
  <c r="AD7" i="10"/>
  <c r="AF7" s="1"/>
  <c r="BJ7" s="1"/>
  <c r="D138" i="1" s="1"/>
  <c r="AD8" i="10"/>
  <c r="AF8" s="1"/>
  <c r="BJ8" s="1"/>
  <c r="D139" i="1" s="1"/>
  <c r="AD9" i="10"/>
  <c r="AD10"/>
  <c r="AD11"/>
  <c r="AF11" s="1"/>
  <c r="BJ11" s="1"/>
  <c r="D142" i="1" s="1"/>
  <c r="AD12" i="10"/>
  <c r="AD13"/>
  <c r="AF13" s="1"/>
  <c r="BJ13" s="1"/>
  <c r="AD14"/>
  <c r="AD15"/>
  <c r="AF15" s="1"/>
  <c r="AD16"/>
  <c r="AF16" s="1"/>
  <c r="BJ16" s="1"/>
  <c r="D147" i="1" s="1"/>
  <c r="E147" s="1"/>
  <c r="AD17" i="10"/>
  <c r="AF17" s="1"/>
  <c r="BJ17" s="1"/>
  <c r="AD18"/>
  <c r="AF18" s="1"/>
  <c r="BJ18" s="1"/>
  <c r="BK18" s="1"/>
  <c r="BL18" s="1"/>
  <c r="AD19"/>
  <c r="AD20"/>
  <c r="AF20" s="1"/>
  <c r="BI3"/>
  <c r="C134" i="1" s="1"/>
  <c r="BG3" i="10"/>
  <c r="AF3"/>
  <c r="BJ3" s="1"/>
  <c r="D134" i="1" s="1"/>
  <c r="AD3" i="10"/>
  <c r="BG4" i="2"/>
  <c r="BG5"/>
  <c r="BG6"/>
  <c r="BI6" s="1"/>
  <c r="C7" i="1" s="1"/>
  <c r="BG7" i="2"/>
  <c r="BG8"/>
  <c r="BG9"/>
  <c r="BG10"/>
  <c r="BG11"/>
  <c r="BI11" s="1"/>
  <c r="C12" i="1" s="1"/>
  <c r="BG12" i="2"/>
  <c r="BG13"/>
  <c r="BI13" s="1"/>
  <c r="BG14"/>
  <c r="BI14" s="1"/>
  <c r="C15" i="1" s="1"/>
  <c r="BG15" i="2"/>
  <c r="BG16"/>
  <c r="BG17"/>
  <c r="BG18"/>
  <c r="BG19"/>
  <c r="BG20"/>
  <c r="BI20" s="1"/>
  <c r="BG21"/>
  <c r="BG3"/>
  <c r="G119" i="1"/>
  <c r="G124"/>
  <c r="G128"/>
  <c r="D116"/>
  <c r="D119"/>
  <c r="D123"/>
  <c r="D128"/>
  <c r="G120"/>
  <c r="C128"/>
  <c r="AX4" i="9"/>
  <c r="AZ4" s="1"/>
  <c r="C115" i="1" s="1"/>
  <c r="C117"/>
  <c r="C119"/>
  <c r="C121"/>
  <c r="C124"/>
  <c r="C126"/>
  <c r="AX3" i="9"/>
  <c r="AZ3" s="1"/>
  <c r="C114" i="1" s="1"/>
  <c r="D117"/>
  <c r="D125"/>
  <c r="D130"/>
  <c r="Y4" i="9"/>
  <c r="AA4" s="1"/>
  <c r="BA4" s="1"/>
  <c r="D115" i="1" s="1"/>
  <c r="D118"/>
  <c r="D120"/>
  <c r="D122"/>
  <c r="D124"/>
  <c r="D127"/>
  <c r="D129"/>
  <c r="Y3" i="9"/>
  <c r="AA3" s="1"/>
  <c r="BA3" s="1"/>
  <c r="D114" i="1" s="1"/>
  <c r="AX3" i="8"/>
  <c r="AZ3" s="1"/>
  <c r="C83" i="1" s="1"/>
  <c r="AX4" i="7"/>
  <c r="AZ4" s="1"/>
  <c r="C209" i="1"/>
  <c r="C217"/>
  <c r="AX3" i="7"/>
  <c r="AZ3" s="1"/>
  <c r="C202" i="1" s="1"/>
  <c r="BG4" i="6"/>
  <c r="BG5"/>
  <c r="BG6"/>
  <c r="BI6" s="1"/>
  <c r="BG7"/>
  <c r="BI7" s="1"/>
  <c r="BG8"/>
  <c r="BG9"/>
  <c r="BI9" s="1"/>
  <c r="BG10"/>
  <c r="BG11"/>
  <c r="BG12"/>
  <c r="BG13"/>
  <c r="BG14"/>
  <c r="BG15"/>
  <c r="BG16"/>
  <c r="BG17"/>
  <c r="BG18"/>
  <c r="BG19"/>
  <c r="BG20"/>
  <c r="BI20" s="1"/>
  <c r="BG3"/>
  <c r="BI3" s="1"/>
  <c r="AA4" i="8"/>
  <c r="BA4" s="1"/>
  <c r="D84" i="1" s="1"/>
  <c r="D90"/>
  <c r="C93"/>
  <c r="C104"/>
  <c r="AX4" i="8"/>
  <c r="AZ4" s="1"/>
  <c r="AX5"/>
  <c r="AZ5" s="1"/>
  <c r="C85" i="1" s="1"/>
  <c r="AX6" i="8"/>
  <c r="AZ6" s="1"/>
  <c r="C87" i="1"/>
  <c r="C89"/>
  <c r="C91"/>
  <c r="C95"/>
  <c r="C97"/>
  <c r="C99"/>
  <c r="C101"/>
  <c r="C103"/>
  <c r="C105"/>
  <c r="C107"/>
  <c r="Y4" i="8"/>
  <c r="Y5"/>
  <c r="AA5" s="1"/>
  <c r="BA5" s="1"/>
  <c r="Y6"/>
  <c r="AA6" s="1"/>
  <c r="BA6" s="1"/>
  <c r="D86" i="1" s="1"/>
  <c r="D88"/>
  <c r="D92"/>
  <c r="G93"/>
  <c r="D94"/>
  <c r="D96"/>
  <c r="D98"/>
  <c r="D100"/>
  <c r="D102"/>
  <c r="D104"/>
  <c r="D106"/>
  <c r="D108"/>
  <c r="Y3" i="8"/>
  <c r="AA3" s="1"/>
  <c r="BA3" s="1"/>
  <c r="D83" i="1" s="1"/>
  <c r="G207"/>
  <c r="D204"/>
  <c r="D213"/>
  <c r="D218"/>
  <c r="G205"/>
  <c r="C207"/>
  <c r="C218"/>
  <c r="D209"/>
  <c r="D211"/>
  <c r="D212"/>
  <c r="D216"/>
  <c r="Y4" i="7"/>
  <c r="AA4" s="1"/>
  <c r="BA4" s="1"/>
  <c r="D203" i="1" s="1"/>
  <c r="D205"/>
  <c r="D206"/>
  <c r="D207"/>
  <c r="D208"/>
  <c r="D210"/>
  <c r="D214"/>
  <c r="D215"/>
  <c r="D217"/>
  <c r="Y3" i="7"/>
  <c r="AA3" s="1"/>
  <c r="BA3" s="1"/>
  <c r="D202" i="1" s="1"/>
  <c r="BJ12" i="6"/>
  <c r="D74" i="1" s="1"/>
  <c r="BJ15" i="6"/>
  <c r="D77" i="1" s="1"/>
  <c r="BI4" i="6"/>
  <c r="C66" i="1" s="1"/>
  <c r="BI5" i="6"/>
  <c r="C67" i="1" s="1"/>
  <c r="BI8" i="6"/>
  <c r="BI10"/>
  <c r="BI11"/>
  <c r="BI12"/>
  <c r="BI13"/>
  <c r="C75" i="1" s="1"/>
  <c r="BI14" i="6"/>
  <c r="BI15"/>
  <c r="BK15" s="1"/>
  <c r="BL15" s="1"/>
  <c r="G77" i="1" s="1"/>
  <c r="BI16" i="6"/>
  <c r="C78" i="1" s="1"/>
  <c r="BI17" i="6"/>
  <c r="BK17" s="1"/>
  <c r="BL17" s="1"/>
  <c r="G79" i="1" s="1"/>
  <c r="BI18" i="6"/>
  <c r="BI19"/>
  <c r="AF7"/>
  <c r="BJ7" s="1"/>
  <c r="D69" i="1" s="1"/>
  <c r="AF8" i="6"/>
  <c r="BJ8" s="1"/>
  <c r="D70" i="1" s="1"/>
  <c r="AF9" i="6"/>
  <c r="BJ9" s="1"/>
  <c r="D71" i="1" s="1"/>
  <c r="AF10" i="6"/>
  <c r="BJ10" s="1"/>
  <c r="D72" i="1" s="1"/>
  <c r="AF12" i="6"/>
  <c r="AF15"/>
  <c r="AD4"/>
  <c r="AF4" s="1"/>
  <c r="BJ4" s="1"/>
  <c r="D66" i="1" s="1"/>
  <c r="AD5" i="6"/>
  <c r="AF5" s="1"/>
  <c r="BJ5" s="1"/>
  <c r="AD6"/>
  <c r="AF6" s="1"/>
  <c r="BJ6" s="1"/>
  <c r="D68" i="1" s="1"/>
  <c r="AD7" i="6"/>
  <c r="AD8"/>
  <c r="AD9"/>
  <c r="AD10"/>
  <c r="AD11"/>
  <c r="AF11" s="1"/>
  <c r="BJ11" s="1"/>
  <c r="D73" i="1" s="1"/>
  <c r="AD12" i="6"/>
  <c r="AD13"/>
  <c r="AF13" s="1"/>
  <c r="BJ13" s="1"/>
  <c r="AD14"/>
  <c r="AF14" s="1"/>
  <c r="BJ14" s="1"/>
  <c r="D76" i="1" s="1"/>
  <c r="AD15" i="6"/>
  <c r="AD16"/>
  <c r="AF16" s="1"/>
  <c r="BJ16" s="1"/>
  <c r="D78" i="1" s="1"/>
  <c r="AD17" i="6"/>
  <c r="AF17" s="1"/>
  <c r="BJ17" s="1"/>
  <c r="D79" i="1" s="1"/>
  <c r="AD18" i="6"/>
  <c r="AF18" s="1"/>
  <c r="BJ18" s="1"/>
  <c r="AD19"/>
  <c r="AF19" s="1"/>
  <c r="BJ19" s="1"/>
  <c r="BK19" s="1"/>
  <c r="BL19" s="1"/>
  <c r="AD20"/>
  <c r="AF20" s="1"/>
  <c r="BJ20" s="1"/>
  <c r="AD3"/>
  <c r="AF3" s="1"/>
  <c r="BJ3" s="1"/>
  <c r="D65" i="1" s="1"/>
  <c r="BJ21" i="5"/>
  <c r="BG20"/>
  <c r="BI20" s="1"/>
  <c r="AF20"/>
  <c r="BJ20" s="1"/>
  <c r="BI5"/>
  <c r="C52" i="1" s="1"/>
  <c r="BI8" i="5"/>
  <c r="C55" i="1" s="1"/>
  <c r="BI10" i="5"/>
  <c r="C57" i="1" s="1"/>
  <c r="BI12" i="5"/>
  <c r="C59" i="1" s="1"/>
  <c r="BI13" i="5"/>
  <c r="C60" i="1" s="1"/>
  <c r="BI15" i="5"/>
  <c r="BG4"/>
  <c r="BI4" s="1"/>
  <c r="BG5"/>
  <c r="BG6"/>
  <c r="BI6" s="1"/>
  <c r="BG7"/>
  <c r="BI7" s="1"/>
  <c r="BG8"/>
  <c r="BG9"/>
  <c r="BI9" s="1"/>
  <c r="BG10"/>
  <c r="BG11"/>
  <c r="BI11" s="1"/>
  <c r="BG12"/>
  <c r="BG13"/>
  <c r="BG14"/>
  <c r="BI14" s="1"/>
  <c r="BG15"/>
  <c r="BG16"/>
  <c r="BI16" s="1"/>
  <c r="BG17"/>
  <c r="BI17" s="1"/>
  <c r="BG18"/>
  <c r="BI18" s="1"/>
  <c r="BK18" s="1"/>
  <c r="BL18" s="1"/>
  <c r="BG19"/>
  <c r="BI19" s="1"/>
  <c r="BK19" s="1"/>
  <c r="BL19" s="1"/>
  <c r="AF4"/>
  <c r="BJ4" s="1"/>
  <c r="D51" i="1" s="1"/>
  <c r="AF7" i="5"/>
  <c r="BJ7" s="1"/>
  <c r="D54" i="1" s="1"/>
  <c r="AF11" i="5"/>
  <c r="BJ11" s="1"/>
  <c r="D58" i="1" s="1"/>
  <c r="AF15" i="5"/>
  <c r="BJ15" s="1"/>
  <c r="AF17"/>
  <c r="BJ17" s="1"/>
  <c r="AF18"/>
  <c r="BJ18" s="1"/>
  <c r="AD4"/>
  <c r="AD5"/>
  <c r="AF5" s="1"/>
  <c r="BJ5" s="1"/>
  <c r="D52" i="1" s="1"/>
  <c r="AD6" i="5"/>
  <c r="AF6" s="1"/>
  <c r="BJ6" s="1"/>
  <c r="D53" i="1" s="1"/>
  <c r="AD7" i="5"/>
  <c r="AD8"/>
  <c r="AF8" s="1"/>
  <c r="BJ8" s="1"/>
  <c r="D55" i="1" s="1"/>
  <c r="AD9" i="5"/>
  <c r="AF9" s="1"/>
  <c r="BJ9" s="1"/>
  <c r="D56" i="1" s="1"/>
  <c r="AD10" i="5"/>
  <c r="AF10" s="1"/>
  <c r="BJ10" s="1"/>
  <c r="AD11"/>
  <c r="AD12"/>
  <c r="AF12" s="1"/>
  <c r="BJ12" s="1"/>
  <c r="D59" i="1" s="1"/>
  <c r="AD13" i="5"/>
  <c r="AF13" s="1"/>
  <c r="BJ13" s="1"/>
  <c r="AD14"/>
  <c r="AF14" s="1"/>
  <c r="BJ14" s="1"/>
  <c r="D61" i="1" s="1"/>
  <c r="AD15" i="5"/>
  <c r="AD16"/>
  <c r="AF16" s="1"/>
  <c r="BJ16" s="1"/>
  <c r="AD17"/>
  <c r="AD18"/>
  <c r="AD19"/>
  <c r="AF19" s="1"/>
  <c r="BJ19" s="1"/>
  <c r="AD20"/>
  <c r="BG3"/>
  <c r="BI3" s="1"/>
  <c r="C50" i="1" s="1"/>
  <c r="AD3" i="5"/>
  <c r="AF3" s="1"/>
  <c r="BJ3" s="1"/>
  <c r="D50" i="1" s="1"/>
  <c r="BJ12" i="2"/>
  <c r="D13" i="1" s="1"/>
  <c r="BJ15" i="2"/>
  <c r="D16" i="1" s="1"/>
  <c r="BJ21" i="2"/>
  <c r="BJ10" i="4"/>
  <c r="D44" i="1" s="1"/>
  <c r="BJ14" i="4"/>
  <c r="AF20"/>
  <c r="AF4"/>
  <c r="BJ4" s="1"/>
  <c r="D38" i="1" s="1"/>
  <c r="AF6" i="4"/>
  <c r="BJ6" s="1"/>
  <c r="D40" i="1" s="1"/>
  <c r="AF7" i="4"/>
  <c r="BJ7" s="1"/>
  <c r="D41" i="1" s="1"/>
  <c r="AF10" i="4"/>
  <c r="AF14"/>
  <c r="AF18"/>
  <c r="BJ18" s="1"/>
  <c r="BG4"/>
  <c r="BI4" s="1"/>
  <c r="C38" i="1" s="1"/>
  <c r="BG5" i="4"/>
  <c r="BI5" s="1"/>
  <c r="BG6"/>
  <c r="BI6" s="1"/>
  <c r="C40" i="1" s="1"/>
  <c r="BG7" i="4"/>
  <c r="BG8"/>
  <c r="BI8" s="1"/>
  <c r="C42" i="1" s="1"/>
  <c r="BG9" i="4"/>
  <c r="BG10"/>
  <c r="BG11"/>
  <c r="BI11" s="1"/>
  <c r="BG12"/>
  <c r="BG13"/>
  <c r="BG14"/>
  <c r="BG15"/>
  <c r="BG16"/>
  <c r="BG17"/>
  <c r="BI17" s="1"/>
  <c r="BG18"/>
  <c r="BI18" s="1"/>
  <c r="BG19"/>
  <c r="BI19" s="1"/>
  <c r="BK19" s="1"/>
  <c r="BL19" s="1"/>
  <c r="BG20"/>
  <c r="BI20" s="1"/>
  <c r="BI7"/>
  <c r="C41" i="1" s="1"/>
  <c r="BI9" i="4"/>
  <c r="C43" i="1" s="1"/>
  <c r="BI10" i="4"/>
  <c r="C44" i="1" s="1"/>
  <c r="BI12" i="4"/>
  <c r="BI13"/>
  <c r="BI14"/>
  <c r="BI15"/>
  <c r="BI16"/>
  <c r="BJ20"/>
  <c r="AD4"/>
  <c r="AD5"/>
  <c r="AF5" s="1"/>
  <c r="BJ5" s="1"/>
  <c r="D39" i="1" s="1"/>
  <c r="AD6" i="4"/>
  <c r="AD7"/>
  <c r="AD8"/>
  <c r="AF8" s="1"/>
  <c r="BJ8" s="1"/>
  <c r="D42" i="1" s="1"/>
  <c r="AD9" i="4"/>
  <c r="AF9" s="1"/>
  <c r="BJ9" s="1"/>
  <c r="D43" i="1" s="1"/>
  <c r="AD10" i="4"/>
  <c r="AD11"/>
  <c r="AF11" s="1"/>
  <c r="BJ11" s="1"/>
  <c r="D45" i="1" s="1"/>
  <c r="AD12" i="4"/>
  <c r="AF12" s="1"/>
  <c r="BJ12" s="1"/>
  <c r="D46" i="1" s="1"/>
  <c r="AD13" i="4"/>
  <c r="AF13" s="1"/>
  <c r="BJ13" s="1"/>
  <c r="AD14"/>
  <c r="AD15"/>
  <c r="AF15" s="1"/>
  <c r="BJ15" s="1"/>
  <c r="AD16"/>
  <c r="AF16" s="1"/>
  <c r="BJ16" s="1"/>
  <c r="AD17"/>
  <c r="AF17" s="1"/>
  <c r="BJ17" s="1"/>
  <c r="AD18"/>
  <c r="AD19"/>
  <c r="AF19" s="1"/>
  <c r="BJ19" s="1"/>
  <c r="AD20"/>
  <c r="BG3"/>
  <c r="BI3" s="1"/>
  <c r="AD3"/>
  <c r="AF3" s="1"/>
  <c r="BJ3" s="1"/>
  <c r="D37" i="1" s="1"/>
  <c r="AX6" i="3"/>
  <c r="AZ6" s="1"/>
  <c r="AX5"/>
  <c r="AZ5" s="1"/>
  <c r="AX3"/>
  <c r="AZ3" s="1"/>
  <c r="C23" i="1" s="1"/>
  <c r="AX4" i="3"/>
  <c r="AZ4" s="1"/>
  <c r="C24" i="1" s="1"/>
  <c r="AX7" i="3"/>
  <c r="AZ7" s="1"/>
  <c r="C25" i="1" s="1"/>
  <c r="AX9" i="3"/>
  <c r="AZ9" s="1"/>
  <c r="C27" i="1" s="1"/>
  <c r="AX10" i="3"/>
  <c r="AZ10" s="1"/>
  <c r="AX11"/>
  <c r="AZ11" s="1"/>
  <c r="C29" i="1" s="1"/>
  <c r="AX12" i="3"/>
  <c r="AZ12" s="1"/>
  <c r="AX13"/>
  <c r="AZ13" s="1"/>
  <c r="C31" i="1" s="1"/>
  <c r="AX14" i="3"/>
  <c r="AZ14" s="1"/>
  <c r="AX15"/>
  <c r="AZ15" s="1"/>
  <c r="C33" i="1" s="1"/>
  <c r="AX16" i="3"/>
  <c r="AZ16" s="1"/>
  <c r="AX17"/>
  <c r="AZ17" s="1"/>
  <c r="AX18"/>
  <c r="AZ18" s="1"/>
  <c r="AX19"/>
  <c r="AZ19" s="1"/>
  <c r="AX20"/>
  <c r="AZ20" s="1"/>
  <c r="AX8"/>
  <c r="AZ8" s="1"/>
  <c r="Y5"/>
  <c r="AA5" s="1"/>
  <c r="BA5" s="1"/>
  <c r="Y3"/>
  <c r="AA3" s="1"/>
  <c r="BA3" s="1"/>
  <c r="D23" i="1" s="1"/>
  <c r="Y4" i="3"/>
  <c r="AA4" s="1"/>
  <c r="BA4" s="1"/>
  <c r="Y7"/>
  <c r="BA7" s="1"/>
  <c r="D25" i="1" s="1"/>
  <c r="Y6" i="3"/>
  <c r="BA6" s="1"/>
  <c r="D26" i="1" s="1"/>
  <c r="Y9" i="3"/>
  <c r="AA9" s="1"/>
  <c r="BA9" s="1"/>
  <c r="D27" i="1" s="1"/>
  <c r="Y10" i="3"/>
  <c r="AA10" s="1"/>
  <c r="BA10" s="1"/>
  <c r="D28" i="1" s="1"/>
  <c r="Y11" i="3"/>
  <c r="AA11" s="1"/>
  <c r="BA11" s="1"/>
  <c r="D29" i="1" s="1"/>
  <c r="Y12" i="3"/>
  <c r="AA12" s="1"/>
  <c r="BA12" s="1"/>
  <c r="D30" i="1" s="1"/>
  <c r="Y13" i="3"/>
  <c r="AA13" s="1"/>
  <c r="BA13" s="1"/>
  <c r="D31" i="1" s="1"/>
  <c r="Y14" i="3"/>
  <c r="AA14" s="1"/>
  <c r="BA14" s="1"/>
  <c r="D32" i="1" s="1"/>
  <c r="Y15" i="3"/>
  <c r="AA15" s="1"/>
  <c r="BA15" s="1"/>
  <c r="D33" i="1" s="1"/>
  <c r="Y16" i="3"/>
  <c r="AA16" s="1"/>
  <c r="BA16" s="1"/>
  <c r="Y17"/>
  <c r="AA17" s="1"/>
  <c r="BA17" s="1"/>
  <c r="Y18"/>
  <c r="AA18" s="1"/>
  <c r="BA18" s="1"/>
  <c r="Y19"/>
  <c r="AA19" s="1"/>
  <c r="BA19" s="1"/>
  <c r="Y20"/>
  <c r="AA20" s="1"/>
  <c r="BA20" s="1"/>
  <c r="BI4" i="2"/>
  <c r="C5" i="1" s="1"/>
  <c r="BI5" i="2"/>
  <c r="C6" i="1" s="1"/>
  <c r="BI7" i="2"/>
  <c r="BI8"/>
  <c r="C9" i="1" s="1"/>
  <c r="BI9" i="2"/>
  <c r="C10" i="1" s="1"/>
  <c r="BI10" i="2"/>
  <c r="C11" i="1" s="1"/>
  <c r="BI12" i="2"/>
  <c r="C13" i="1" s="1"/>
  <c r="BI15" i="2"/>
  <c r="C16" i="1" s="1"/>
  <c r="BI16" i="2"/>
  <c r="BI17"/>
  <c r="BI18"/>
  <c r="BI19"/>
  <c r="BI21"/>
  <c r="BI3"/>
  <c r="C4" i="1" s="1"/>
  <c r="AF6" i="2"/>
  <c r="BJ6" s="1"/>
  <c r="D7" i="1" s="1"/>
  <c r="AF12" i="2"/>
  <c r="AF13"/>
  <c r="BJ13" s="1"/>
  <c r="D14" i="1" s="1"/>
  <c r="AF14" i="2"/>
  <c r="BJ14" s="1"/>
  <c r="D15" i="1" s="1"/>
  <c r="AF15" i="2"/>
  <c r="AF17"/>
  <c r="BJ17" s="1"/>
  <c r="AF20"/>
  <c r="BJ20" s="1"/>
  <c r="AD4"/>
  <c r="AF4" s="1"/>
  <c r="BJ4" s="1"/>
  <c r="D5" i="1" s="1"/>
  <c r="AD5" i="2"/>
  <c r="AF5" s="1"/>
  <c r="BJ5" s="1"/>
  <c r="D6" i="1" s="1"/>
  <c r="AD6" i="2"/>
  <c r="AD7"/>
  <c r="AF7" s="1"/>
  <c r="BJ7" s="1"/>
  <c r="D8" i="1" s="1"/>
  <c r="AD8" i="2"/>
  <c r="AF8" s="1"/>
  <c r="BJ8" s="1"/>
  <c r="D9" i="1" s="1"/>
  <c r="AD9" i="2"/>
  <c r="AF9" s="1"/>
  <c r="BJ9" s="1"/>
  <c r="D10" i="1" s="1"/>
  <c r="AD10" i="2"/>
  <c r="AF10" s="1"/>
  <c r="BJ10" s="1"/>
  <c r="D11" i="1" s="1"/>
  <c r="AD11" i="2"/>
  <c r="AF11" s="1"/>
  <c r="BJ11" s="1"/>
  <c r="D12" i="1" s="1"/>
  <c r="AD12" i="2"/>
  <c r="AD13"/>
  <c r="AD14"/>
  <c r="AD15"/>
  <c r="AD16"/>
  <c r="AF16" s="1"/>
  <c r="BJ16" s="1"/>
  <c r="AD17"/>
  <c r="AD18"/>
  <c r="AF18" s="1"/>
  <c r="BJ18" s="1"/>
  <c r="AD19"/>
  <c r="AF19" s="1"/>
  <c r="BJ19" s="1"/>
  <c r="AD20"/>
  <c r="AD3"/>
  <c r="D24" i="1" l="1"/>
  <c r="D22"/>
  <c r="C22"/>
  <c r="C26"/>
  <c r="D21"/>
  <c r="G91"/>
  <c r="E110"/>
  <c r="BB4" i="7"/>
  <c r="E160" i="1"/>
  <c r="E168"/>
  <c r="E166"/>
  <c r="E180"/>
  <c r="E117"/>
  <c r="E119"/>
  <c r="E197"/>
  <c r="C45"/>
  <c r="BK11" i="4"/>
  <c r="BL11" s="1"/>
  <c r="G45" i="1" s="1"/>
  <c r="C142"/>
  <c r="E142" s="1"/>
  <c r="BK11" i="10"/>
  <c r="BL11" s="1"/>
  <c r="G142" i="1" s="1"/>
  <c r="BK10" i="13"/>
  <c r="BL10" s="1"/>
  <c r="G198" i="1" s="1"/>
  <c r="D198"/>
  <c r="E198" s="1"/>
  <c r="C167"/>
  <c r="E167" s="1"/>
  <c r="BK18" i="11"/>
  <c r="BL18" s="1"/>
  <c r="G167" i="1" s="1"/>
  <c r="BK13" i="4"/>
  <c r="BL13" s="1"/>
  <c r="BK13" i="5"/>
  <c r="BL13" s="1"/>
  <c r="G60" i="1" s="1"/>
  <c r="D60"/>
  <c r="E60" s="1"/>
  <c r="BK7" i="5"/>
  <c r="BL7" s="1"/>
  <c r="G54" i="1" s="1"/>
  <c r="C54"/>
  <c r="BK8" i="13"/>
  <c r="BL8" s="1"/>
  <c r="G196" i="1" s="1"/>
  <c r="D196"/>
  <c r="E196" s="1"/>
  <c r="C56"/>
  <c r="E56" s="1"/>
  <c r="BK9" i="5"/>
  <c r="BL9" s="1"/>
  <c r="G56" i="1" s="1"/>
  <c r="G212"/>
  <c r="C212"/>
  <c r="BK9" i="10"/>
  <c r="BL9" s="1"/>
  <c r="G140" i="1" s="1"/>
  <c r="C140"/>
  <c r="E140" s="1"/>
  <c r="BK6" i="13"/>
  <c r="BL6" s="1"/>
  <c r="G194" i="1" s="1"/>
  <c r="D194"/>
  <c r="E194" s="1"/>
  <c r="G210"/>
  <c r="C210"/>
  <c r="E210" s="1"/>
  <c r="C162"/>
  <c r="E162" s="1"/>
  <c r="BK13" i="11"/>
  <c r="BL13" s="1"/>
  <c r="G162" i="1" s="1"/>
  <c r="BK15" i="11"/>
  <c r="BL15" s="1"/>
  <c r="G164" i="1" s="1"/>
  <c r="D67"/>
  <c r="E67" s="1"/>
  <c r="BK5" i="6"/>
  <c r="BL5" s="1"/>
  <c r="G67" i="1" s="1"/>
  <c r="C71"/>
  <c r="BK9" i="6"/>
  <c r="BL9" s="1"/>
  <c r="G71" i="1" s="1"/>
  <c r="C51"/>
  <c r="BK4" i="5"/>
  <c r="BL4" s="1"/>
  <c r="G51" i="1" s="1"/>
  <c r="BK20" i="6"/>
  <c r="BL20" s="1"/>
  <c r="C137" i="1"/>
  <c r="E137" s="1"/>
  <c r="BK6" i="10"/>
  <c r="BL6" s="1"/>
  <c r="G137" i="1" s="1"/>
  <c r="D57"/>
  <c r="E57" s="1"/>
  <c r="BK10" i="5"/>
  <c r="BL10" s="1"/>
  <c r="G57" i="1" s="1"/>
  <c r="BK15" i="5"/>
  <c r="BL15" s="1"/>
  <c r="C53" i="1"/>
  <c r="BK6" i="5"/>
  <c r="BL6" s="1"/>
  <c r="G53" i="1" s="1"/>
  <c r="G87"/>
  <c r="D87"/>
  <c r="E87" s="1"/>
  <c r="BK6" i="6"/>
  <c r="BL6" s="1"/>
  <c r="G68" i="1" s="1"/>
  <c r="C68"/>
  <c r="E68" s="1"/>
  <c r="C39"/>
  <c r="E39" s="1"/>
  <c r="BK5" i="4"/>
  <c r="BL5" s="1"/>
  <c r="G39" i="1" s="1"/>
  <c r="BK16" i="5"/>
  <c r="BL16" s="1"/>
  <c r="G122" i="1"/>
  <c r="C122"/>
  <c r="E122" s="1"/>
  <c r="G99"/>
  <c r="D99"/>
  <c r="E99" s="1"/>
  <c r="D121"/>
  <c r="E121" s="1"/>
  <c r="G121"/>
  <c r="G129"/>
  <c r="C129"/>
  <c r="E129" s="1"/>
  <c r="C69"/>
  <c r="E69" s="1"/>
  <c r="BK7" i="6"/>
  <c r="BL7" s="1"/>
  <c r="G69" i="1" s="1"/>
  <c r="BB14" i="3"/>
  <c r="A14" s="1"/>
  <c r="G32" i="1" s="1"/>
  <c r="C32"/>
  <c r="E32" s="1"/>
  <c r="BK14" i="5"/>
  <c r="BL14" s="1"/>
  <c r="G61" i="1" s="1"/>
  <c r="C61"/>
  <c r="E61" s="1"/>
  <c r="E139"/>
  <c r="D171"/>
  <c r="E171" s="1"/>
  <c r="BK22" i="11"/>
  <c r="BL22" s="1"/>
  <c r="G171" i="1" s="1"/>
  <c r="D141"/>
  <c r="E141" s="1"/>
  <c r="BK10" i="10"/>
  <c r="BL10" s="1"/>
  <c r="G141" i="1" s="1"/>
  <c r="G125"/>
  <c r="C125"/>
  <c r="E125" s="1"/>
  <c r="D144"/>
  <c r="E144" s="1"/>
  <c r="BK13" i="10"/>
  <c r="BL13" s="1"/>
  <c r="G144" i="1" s="1"/>
  <c r="D126"/>
  <c r="E126" s="1"/>
  <c r="G126"/>
  <c r="BK17" i="4"/>
  <c r="BL17" s="1"/>
  <c r="BK13" i="6"/>
  <c r="BL13" s="1"/>
  <c r="G75" i="1" s="1"/>
  <c r="D75"/>
  <c r="E75" s="1"/>
  <c r="E104"/>
  <c r="BB12" i="3"/>
  <c r="A12" s="1"/>
  <c r="G30" i="1" s="1"/>
  <c r="C30"/>
  <c r="E30" s="1"/>
  <c r="G103"/>
  <c r="D103"/>
  <c r="E103" s="1"/>
  <c r="BK10" i="2"/>
  <c r="C14" i="1"/>
  <c r="C185"/>
  <c r="E185" s="1"/>
  <c r="BK12" i="12"/>
  <c r="BL12" s="1"/>
  <c r="G185" i="1" s="1"/>
  <c r="BK20" i="13"/>
  <c r="BL20" s="1"/>
  <c r="BK17" i="5"/>
  <c r="BL17" s="1"/>
  <c r="C58" i="1"/>
  <c r="E58" s="1"/>
  <c r="BK11" i="5"/>
  <c r="BL11" s="1"/>
  <c r="G58" i="1" s="1"/>
  <c r="G95"/>
  <c r="D95"/>
  <c r="E95" s="1"/>
  <c r="G106"/>
  <c r="C106"/>
  <c r="E106" s="1"/>
  <c r="G92"/>
  <c r="C92"/>
  <c r="E92" s="1"/>
  <c r="G101"/>
  <c r="D101"/>
  <c r="E101" s="1"/>
  <c r="C145"/>
  <c r="E145" s="1"/>
  <c r="BK14" i="10"/>
  <c r="BL14" s="1"/>
  <c r="G145" i="1" s="1"/>
  <c r="BK13" i="13"/>
  <c r="BL13" s="1"/>
  <c r="D148" i="1"/>
  <c r="BK17" i="10"/>
  <c r="BL17" s="1"/>
  <c r="G148" i="1" s="1"/>
  <c r="BK15" i="4"/>
  <c r="BL15" s="1"/>
  <c r="BK11" i="6"/>
  <c r="BL11" s="1"/>
  <c r="G73" i="1" s="1"/>
  <c r="G98"/>
  <c r="BB4" i="8"/>
  <c r="C84" i="1"/>
  <c r="E84" s="1"/>
  <c r="G211"/>
  <c r="C164"/>
  <c r="E164" s="1"/>
  <c r="BB5" i="8"/>
  <c r="BK14" i="2"/>
  <c r="BK12" i="5"/>
  <c r="BL12" s="1"/>
  <c r="G59" i="1" s="1"/>
  <c r="BK5" i="5"/>
  <c r="BL5" s="1"/>
  <c r="G52" i="1" s="1"/>
  <c r="BK10" i="6"/>
  <c r="BL10" s="1"/>
  <c r="G72" i="1" s="1"/>
  <c r="BK3" i="6"/>
  <c r="BL3" s="1"/>
  <c r="G65" i="1" s="1"/>
  <c r="C65"/>
  <c r="C138"/>
  <c r="E138" s="1"/>
  <c r="BK7" i="10"/>
  <c r="BL7" s="1"/>
  <c r="G138" i="1" s="1"/>
  <c r="E159"/>
  <c r="E178"/>
  <c r="C120"/>
  <c r="BK12" i="6"/>
  <c r="BL12" s="1"/>
  <c r="G74" i="1" s="1"/>
  <c r="C74"/>
  <c r="E74" s="1"/>
  <c r="BK13" i="2"/>
  <c r="G209" i="1"/>
  <c r="D93"/>
  <c r="E93" s="1"/>
  <c r="BB10" i="3"/>
  <c r="A10" s="1"/>
  <c r="G28" i="1" s="1"/>
  <c r="C28"/>
  <c r="E28" s="1"/>
  <c r="BB16" i="3"/>
  <c r="A16" s="1"/>
  <c r="G108" i="1"/>
  <c r="C108"/>
  <c r="E108" s="1"/>
  <c r="G94"/>
  <c r="C94"/>
  <c r="E94" s="1"/>
  <c r="BK12" i="10"/>
  <c r="BL12" s="1"/>
  <c r="G143" i="1" s="1"/>
  <c r="BK19" i="13"/>
  <c r="BL19" s="1"/>
  <c r="BK5"/>
  <c r="BL5" s="1"/>
  <c r="G193" i="1" s="1"/>
  <c r="C193"/>
  <c r="E193" s="1"/>
  <c r="C205"/>
  <c r="E205" s="1"/>
  <c r="G89"/>
  <c r="D89"/>
  <c r="E89" s="1"/>
  <c r="G105"/>
  <c r="BK21" i="11"/>
  <c r="BL21" s="1"/>
  <c r="G170" i="1" s="1"/>
  <c r="BK20" i="11"/>
  <c r="BL20" s="1"/>
  <c r="G169" i="1" s="1"/>
  <c r="BK4" i="13"/>
  <c r="BL4" s="1"/>
  <c r="G192" i="1" s="1"/>
  <c r="D192"/>
  <c r="E192" s="1"/>
  <c r="BK9" i="13"/>
  <c r="BL9" s="1"/>
  <c r="G197" i="1" s="1"/>
  <c r="D105"/>
  <c r="E105" s="1"/>
  <c r="D91"/>
  <c r="E91" s="1"/>
  <c r="G130"/>
  <c r="C130"/>
  <c r="E130" s="1"/>
  <c r="G90"/>
  <c r="G127"/>
  <c r="G117"/>
  <c r="E146"/>
  <c r="BK8" i="10"/>
  <c r="BL8" s="1"/>
  <c r="G139" i="1" s="1"/>
  <c r="BK19" i="11"/>
  <c r="BL19" s="1"/>
  <c r="G168" i="1" s="1"/>
  <c r="BK7" i="13"/>
  <c r="BL7" s="1"/>
  <c r="G195" i="1" s="1"/>
  <c r="C79"/>
  <c r="E79" s="1"/>
  <c r="C203"/>
  <c r="E203" s="1"/>
  <c r="BK8" i="6"/>
  <c r="BL8" s="1"/>
  <c r="G70" i="1" s="1"/>
  <c r="G97"/>
  <c r="D97"/>
  <c r="E97" s="1"/>
  <c r="BK9" i="4"/>
  <c r="BL9" s="1"/>
  <c r="G43" i="1" s="1"/>
  <c r="BK18" i="6"/>
  <c r="BL18" s="1"/>
  <c r="BK4"/>
  <c r="BL4" s="1"/>
  <c r="G66" i="1" s="1"/>
  <c r="G218"/>
  <c r="G88"/>
  <c r="C88"/>
  <c r="E88" s="1"/>
  <c r="BB4" i="9"/>
  <c r="BC4" s="1"/>
  <c r="G115" i="1" s="1"/>
  <c r="BK16" i="10"/>
  <c r="BL16" s="1"/>
  <c r="G147" i="1" s="1"/>
  <c r="BK17" i="11"/>
  <c r="BL17" s="1"/>
  <c r="G166" i="1" s="1"/>
  <c r="BK11" i="12"/>
  <c r="BL11" s="1"/>
  <c r="G184" i="1" s="1"/>
  <c r="C184"/>
  <c r="E184" s="1"/>
  <c r="C90"/>
  <c r="E90" s="1"/>
  <c r="G206"/>
  <c r="C206"/>
  <c r="E206" s="1"/>
  <c r="G100"/>
  <c r="C100"/>
  <c r="E100" s="1"/>
  <c r="E115"/>
  <c r="G107"/>
  <c r="E195"/>
  <c r="D107"/>
  <c r="E107" s="1"/>
  <c r="BB20" i="3"/>
  <c r="A20" s="1"/>
  <c r="G216" i="1"/>
  <c r="G217"/>
  <c r="C123"/>
  <c r="E123" s="1"/>
  <c r="G123"/>
  <c r="BK5" i="10"/>
  <c r="BL5" s="1"/>
  <c r="G136" i="1" s="1"/>
  <c r="C216"/>
  <c r="E216" s="1"/>
  <c r="BB18" i="3"/>
  <c r="A18" s="1"/>
  <c r="BK8" i="5"/>
  <c r="BL8" s="1"/>
  <c r="G55" i="1" s="1"/>
  <c r="BK16" i="6"/>
  <c r="BL16" s="1"/>
  <c r="G78" i="1" s="1"/>
  <c r="BB6" i="8"/>
  <c r="C86" i="1"/>
  <c r="E86" s="1"/>
  <c r="BK4" i="10"/>
  <c r="BL4" s="1"/>
  <c r="G135" i="1" s="1"/>
  <c r="BK13" i="12"/>
  <c r="BL13" s="1"/>
  <c r="G186" i="1" s="1"/>
  <c r="C186"/>
  <c r="C77"/>
  <c r="E77" s="1"/>
  <c r="C127"/>
  <c r="E127" s="1"/>
  <c r="C172"/>
  <c r="G96"/>
  <c r="C96"/>
  <c r="E96" s="1"/>
  <c r="BK16" i="11"/>
  <c r="BL16" s="1"/>
  <c r="G165" i="1" s="1"/>
  <c r="BK12" i="11"/>
  <c r="BL12" s="1"/>
  <c r="G161" i="1" s="1"/>
  <c r="D85"/>
  <c r="E85" s="1"/>
  <c r="E135"/>
  <c r="G215"/>
  <c r="C215"/>
  <c r="E215" s="1"/>
  <c r="BB9" i="3"/>
  <c r="A9" s="1"/>
  <c r="G27" i="1" s="1"/>
  <c r="BK3" i="4"/>
  <c r="BK14" i="6"/>
  <c r="BL14" s="1"/>
  <c r="G76" i="1" s="1"/>
  <c r="C76"/>
  <c r="E76" s="1"/>
  <c r="G208"/>
  <c r="C208"/>
  <c r="E208" s="1"/>
  <c r="G102"/>
  <c r="C102"/>
  <c r="E102" s="1"/>
  <c r="G214"/>
  <c r="C214"/>
  <c r="E214" s="1"/>
  <c r="G118"/>
  <c r="C118"/>
  <c r="E118" s="1"/>
  <c r="E161"/>
  <c r="BK11" i="11"/>
  <c r="BL11" s="1"/>
  <c r="G160" i="1" s="1"/>
  <c r="C170"/>
  <c r="E170" s="1"/>
  <c r="G104"/>
  <c r="BK16" i="2"/>
  <c r="BL16" s="1"/>
  <c r="G116" i="1"/>
  <c r="C116"/>
  <c r="E116" s="1"/>
  <c r="BK14" i="11"/>
  <c r="BL14" s="1"/>
  <c r="G163" i="1" s="1"/>
  <c r="BK10" i="11"/>
  <c r="BL10" s="1"/>
  <c r="G159" i="1" s="1"/>
  <c r="E183"/>
  <c r="C73"/>
  <c r="E73" s="1"/>
  <c r="C211"/>
  <c r="E211" s="1"/>
  <c r="G204"/>
  <c r="G213"/>
  <c r="C213"/>
  <c r="E213" s="1"/>
  <c r="BB4" i="3"/>
  <c r="BB5"/>
  <c r="BK9" i="12"/>
  <c r="BL9" s="1"/>
  <c r="G182" i="1" s="1"/>
  <c r="BK5" i="12"/>
  <c r="BL5" s="1"/>
  <c r="G178" i="1" s="1"/>
  <c r="BK5" i="2"/>
  <c r="BK8" i="12"/>
  <c r="D181" i="1"/>
  <c r="E181" s="1"/>
  <c r="BK7" i="12"/>
  <c r="BK6"/>
  <c r="D179" i="1"/>
  <c r="E179" s="1"/>
  <c r="D177"/>
  <c r="E177" s="1"/>
  <c r="BK4" i="12"/>
  <c r="D158" i="1"/>
  <c r="E158" s="1"/>
  <c r="E157"/>
  <c r="E156"/>
  <c r="E155"/>
  <c r="BK8" i="11"/>
  <c r="BK7"/>
  <c r="BK6"/>
  <c r="D154" i="1"/>
  <c r="E154" s="1"/>
  <c r="BK5" i="11"/>
  <c r="D153" i="1"/>
  <c r="E153" s="1"/>
  <c r="BK4" i="11"/>
  <c r="BK7" i="4"/>
  <c r="BL7" s="1"/>
  <c r="G41" i="1" s="1"/>
  <c r="C37"/>
  <c r="BK7" i="2"/>
  <c r="BL7" s="1"/>
  <c r="G8" i="1" s="1"/>
  <c r="BK6" i="2"/>
  <c r="BL6" s="1"/>
  <c r="G7" i="1" s="1"/>
  <c r="BK19" i="2"/>
  <c r="BL19" s="1"/>
  <c r="BK21"/>
  <c r="BL21" s="1"/>
  <c r="E148" i="1"/>
  <c r="E187"/>
  <c r="E186"/>
  <c r="E143"/>
  <c r="E169"/>
  <c r="E165"/>
  <c r="E33"/>
  <c r="E43"/>
  <c r="E38"/>
  <c r="E209"/>
  <c r="E207"/>
  <c r="E98"/>
  <c r="E109"/>
  <c r="E128"/>
  <c r="E124"/>
  <c r="E120"/>
  <c r="E78"/>
  <c r="E72"/>
  <c r="E71"/>
  <c r="E70"/>
  <c r="E217"/>
  <c r="E66"/>
  <c r="E218"/>
  <c r="E204"/>
  <c r="E31"/>
  <c r="E22"/>
  <c r="E46"/>
  <c r="E45"/>
  <c r="E44"/>
  <c r="E51"/>
  <c r="E212"/>
  <c r="E42"/>
  <c r="E41"/>
  <c r="E40"/>
  <c r="E59"/>
  <c r="E55"/>
  <c r="E54"/>
  <c r="E53"/>
  <c r="E52"/>
  <c r="E29"/>
  <c r="E26"/>
  <c r="E25"/>
  <c r="E24"/>
  <c r="E23"/>
  <c r="C21"/>
  <c r="E27"/>
  <c r="BK3" i="13"/>
  <c r="BL3" s="1"/>
  <c r="G191" i="1" s="1"/>
  <c r="BK3" i="12"/>
  <c r="BK3" i="11"/>
  <c r="BK3" i="10"/>
  <c r="BL3" s="1"/>
  <c r="G134" i="1" s="1"/>
  <c r="BK17" i="2"/>
  <c r="BL17" s="1"/>
  <c r="BK11"/>
  <c r="BK9"/>
  <c r="BL9" s="1"/>
  <c r="G10" i="1" s="1"/>
  <c r="BB3" i="9"/>
  <c r="BB3" i="8"/>
  <c r="BB3" i="7"/>
  <c r="BK20" i="5"/>
  <c r="BL20" s="1"/>
  <c r="BK3"/>
  <c r="BL3" s="1"/>
  <c r="G50" i="1" s="1"/>
  <c r="BK20" i="4"/>
  <c r="BL20" s="1"/>
  <c r="BK18"/>
  <c r="BL18" s="1"/>
  <c r="BK16"/>
  <c r="BL16" s="1"/>
  <c r="BK14"/>
  <c r="BL14" s="1"/>
  <c r="BK12"/>
  <c r="BL12" s="1"/>
  <c r="G46" i="1" s="1"/>
  <c r="BK10" i="4"/>
  <c r="BL10" s="1"/>
  <c r="G44" i="1" s="1"/>
  <c r="BK8" i="4"/>
  <c r="BL8" s="1"/>
  <c r="G42" i="1" s="1"/>
  <c r="BK6" i="4"/>
  <c r="BK4"/>
  <c r="BL4" s="1"/>
  <c r="G38" i="1" s="1"/>
  <c r="BB19" i="3"/>
  <c r="A19" s="1"/>
  <c r="BB15"/>
  <c r="A15" s="1"/>
  <c r="G33" i="1" s="1"/>
  <c r="BB17" i="3"/>
  <c r="A17" s="1"/>
  <c r="BB13"/>
  <c r="A13" s="1"/>
  <c r="G31" i="1" s="1"/>
  <c r="BB11" i="3"/>
  <c r="A11" s="1"/>
  <c r="G29" i="1" s="1"/>
  <c r="BB3" i="3"/>
  <c r="BK18" i="2"/>
  <c r="BL18" s="1"/>
  <c r="BK15"/>
  <c r="BK12"/>
  <c r="BK8"/>
  <c r="BL8" s="1"/>
  <c r="G9" i="1" s="1"/>
  <c r="BK4" i="2"/>
  <c r="AF3"/>
  <c r="BJ3" s="1"/>
  <c r="D4" i="1" s="1"/>
  <c r="A4" i="3" l="1"/>
  <c r="G24" i="1" s="1"/>
  <c r="G25"/>
  <c r="A3" i="3"/>
  <c r="BC4" i="7"/>
  <c r="G203" i="1" s="1"/>
  <c r="BC3" i="7"/>
  <c r="G202" i="1" s="1"/>
  <c r="BC5" i="8"/>
  <c r="G85" i="1" s="1"/>
  <c r="BC6" i="8"/>
  <c r="G86" i="1" s="1"/>
  <c r="BC4" i="8"/>
  <c r="G84" i="1" s="1"/>
  <c r="BC3" i="8"/>
  <c r="G83" i="1" s="1"/>
  <c r="BC3" i="9"/>
  <c r="G114" i="1" s="1"/>
  <c r="E11"/>
  <c r="BL10" i="2"/>
  <c r="G11" i="1" s="1"/>
  <c r="E13"/>
  <c r="BL12" i="2"/>
  <c r="G13" i="1" s="1"/>
  <c r="E16"/>
  <c r="BL15" i="2"/>
  <c r="G16" i="1" s="1"/>
  <c r="E14"/>
  <c r="BL13" i="2"/>
  <c r="G14" i="1" s="1"/>
  <c r="E15"/>
  <c r="BL14" i="2"/>
  <c r="G15" i="1" s="1"/>
  <c r="E12"/>
  <c r="BL11" i="2"/>
  <c r="G12" i="1" s="1"/>
  <c r="G21"/>
  <c r="A5" i="3"/>
  <c r="G22" i="1" s="1"/>
  <c r="BL8" i="12"/>
  <c r="G181" i="1" s="1"/>
  <c r="BL7" i="12"/>
  <c r="G180" i="1" s="1"/>
  <c r="BL3" i="4"/>
  <c r="G37" i="1" s="1"/>
  <c r="BL6" i="4"/>
  <c r="G40" i="1" s="1"/>
  <c r="BL5" i="2"/>
  <c r="G6" i="1" s="1"/>
  <c r="BL4" i="2"/>
  <c r="G5" i="1" s="1"/>
  <c r="E6"/>
  <c r="E8"/>
  <c r="E9"/>
  <c r="E10"/>
  <c r="E7"/>
  <c r="BK3" i="2"/>
  <c r="BL3" s="1"/>
  <c r="G4" i="1" s="1"/>
  <c r="BL6" i="12"/>
  <c r="G179" i="1" s="1"/>
  <c r="BL3" i="12"/>
  <c r="G176" i="1" s="1"/>
  <c r="BL4" i="12"/>
  <c r="G177" i="1" s="1"/>
  <c r="BL8" i="11"/>
  <c r="G157" i="1" s="1"/>
  <c r="BL7" i="11"/>
  <c r="G156" i="1" s="1"/>
  <c r="BL3" i="11"/>
  <c r="G152" i="1" s="1"/>
  <c r="BL4" i="11"/>
  <c r="G153" i="1" s="1"/>
  <c r="BL5" i="11"/>
  <c r="G154" i="1" s="1"/>
  <c r="BL6" i="11"/>
  <c r="G155" i="1" s="1"/>
  <c r="E5"/>
  <c r="BK20" i="2"/>
  <c r="BL20" s="1"/>
  <c r="BJ23" i="11"/>
  <c r="G23" i="1" l="1"/>
  <c r="G26"/>
  <c r="D172"/>
  <c r="E172" s="1"/>
  <c r="BK23" i="11"/>
  <c r="BL23" s="1"/>
  <c r="E4" i="1"/>
  <c r="BK2" i="11"/>
  <c r="E21" i="1"/>
  <c r="E37"/>
  <c r="E50"/>
  <c r="E202"/>
  <c r="E134"/>
  <c r="E191"/>
  <c r="E65"/>
  <c r="E83"/>
  <c r="E114"/>
  <c r="E152" l="1"/>
  <c r="E176"/>
</calcChain>
</file>

<file path=xl/sharedStrings.xml><?xml version="1.0" encoding="utf-8"?>
<sst xmlns="http://schemas.openxmlformats.org/spreadsheetml/2006/main" count="366" uniqueCount="89">
  <si>
    <t>Woonplaats</t>
  </si>
  <si>
    <t>EERSTE MANCHE</t>
  </si>
  <si>
    <t>Strafsec. 2e manche</t>
  </si>
  <si>
    <t>ENKELSPAN PONY</t>
  </si>
  <si>
    <t>ENKELSPAN PAARD</t>
  </si>
  <si>
    <t xml:space="preserve">  KLASSERING</t>
  </si>
  <si>
    <t xml:space="preserve"> Strafsec. 1e manche</t>
  </si>
  <si>
    <t xml:space="preserve"> Tijd 2e manche</t>
  </si>
  <si>
    <t xml:space="preserve">  Totaal 1e manche</t>
  </si>
  <si>
    <t xml:space="preserve"> TOTAAL 1e &amp; 2e MANCHE</t>
  </si>
  <si>
    <t xml:space="preserve">  Tijd   1e manche</t>
  </si>
  <si>
    <t xml:space="preserve">   Totaal   1e manche</t>
  </si>
  <si>
    <t xml:space="preserve"> Totaal 2e manche</t>
  </si>
  <si>
    <t>Startnummer</t>
  </si>
  <si>
    <t>Menner / menster</t>
  </si>
  <si>
    <t>VIERSPAN/TANDEM   PAARDEN</t>
  </si>
  <si>
    <t>TWEESPAN PAARDEN</t>
  </si>
  <si>
    <t>Langspan PONY'S</t>
  </si>
  <si>
    <t>TWEESPAN PONY'S</t>
  </si>
  <si>
    <t>SHET</t>
  </si>
  <si>
    <t>Namen</t>
  </si>
  <si>
    <t>Impuls Pony</t>
  </si>
  <si>
    <t>Jonge Paarden</t>
  </si>
  <si>
    <t>Jeugd</t>
  </si>
  <si>
    <t>OHZ</t>
  </si>
  <si>
    <t>3a</t>
  </si>
  <si>
    <t>3b</t>
  </si>
  <si>
    <t>3c</t>
  </si>
  <si>
    <t>9a</t>
  </si>
  <si>
    <t>9b</t>
  </si>
  <si>
    <t>9c</t>
  </si>
  <si>
    <t>9d</t>
  </si>
  <si>
    <t>9e</t>
  </si>
  <si>
    <t>12a</t>
  </si>
  <si>
    <t>12b</t>
  </si>
  <si>
    <t>12c</t>
  </si>
  <si>
    <t>12d</t>
  </si>
  <si>
    <t>12e</t>
  </si>
  <si>
    <t>PF
5</t>
  </si>
  <si>
    <t>,</t>
  </si>
  <si>
    <t>PF</t>
  </si>
  <si>
    <t>pf</t>
  </si>
  <si>
    <t xml:space="preserve">  stratrers</t>
  </si>
  <si>
    <t>starters</t>
  </si>
  <si>
    <t xml:space="preserve"> starters</t>
  </si>
  <si>
    <t xml:space="preserve">  starters</t>
  </si>
  <si>
    <t>geachte gebruiker, start nummer, naam menner en paard invullen, deze gegevens worden automatisch  in de achter liggende lijsten overgenomen, ook latere wijzegingen worden automatisch verwerkt.</t>
  </si>
  <si>
    <t>de eind score wordt automatisch opgeteld en een ranglijst opgemaakt</t>
  </si>
  <si>
    <r>
      <t xml:space="preserve">Bij een afgereden bal op de doorgangen een 1 invullen en op </t>
    </r>
    <r>
      <rPr>
        <sz val="12"/>
        <color rgb="FFFF0000"/>
        <rFont val="Calibri"/>
        <family val="2"/>
      </rPr>
      <t>enter drukken</t>
    </r>
  </si>
  <si>
    <r>
      <rPr>
        <sz val="12"/>
        <rFont val="Calibri"/>
        <family val="2"/>
      </rPr>
      <t>tijdens de wedstrijd</t>
    </r>
    <r>
      <rPr>
        <sz val="9"/>
        <rFont val="Calibri"/>
        <family val="2"/>
      </rPr>
      <t xml:space="preserve"> </t>
    </r>
    <r>
      <rPr>
        <sz val="12"/>
        <rFont val="Calibri"/>
        <family val="2"/>
      </rPr>
      <t xml:space="preserve">de tapbladen invullen. </t>
    </r>
  </si>
  <si>
    <t>De eerste colom (voor doorgang 1) de exstra strafpunten invullen. Bij een eliminatie 1000 invullen</t>
  </si>
  <si>
    <t>De tijden van de deelnemers worden automatisch naar het begin blad geschreven.</t>
  </si>
  <si>
    <t>ranglijst</t>
  </si>
  <si>
    <t xml:space="preserve">met vriendelijke groet </t>
  </si>
  <si>
    <r>
      <t xml:space="preserve">Bij PF (Parcours fout) ook een 1 invullen en op </t>
    </r>
    <r>
      <rPr>
        <sz val="12"/>
        <color rgb="FFFF0000"/>
        <rFont val="Calibri"/>
        <family val="2"/>
      </rPr>
      <t>enter drukken</t>
    </r>
    <r>
      <rPr>
        <sz val="12"/>
        <rFont val="Calibri"/>
        <family val="2"/>
      </rPr>
      <t xml:space="preserve"> het programma rekent zelf de strafpunten om</t>
    </r>
  </si>
  <si>
    <r>
      <t xml:space="preserve">Bij het invullen van de tijden daar waar nodig </t>
    </r>
    <r>
      <rPr>
        <sz val="12"/>
        <color rgb="FFFF0000"/>
        <rFont val="Calibri"/>
        <family val="2"/>
      </rPr>
      <t>een comma</t>
    </r>
    <r>
      <rPr>
        <sz val="12"/>
        <rFont val="Calibri"/>
        <family val="2"/>
      </rPr>
      <t xml:space="preserve"> (,) invullen geen punt</t>
    </r>
  </si>
  <si>
    <t xml:space="preserve">John Smeets </t>
  </si>
  <si>
    <r>
      <t>Voor de eerste en tweede manch de tijd in seconden invullen (</t>
    </r>
    <r>
      <rPr>
        <sz val="12"/>
        <color rgb="FFFF0000"/>
        <rFont val="Calibri"/>
        <family val="2"/>
      </rPr>
      <t>enter drukken</t>
    </r>
    <r>
      <rPr>
        <sz val="12"/>
        <rFont val="Calibri"/>
        <family val="2"/>
      </rPr>
      <t>) dus 131 sec en niet 2 minuut 11 sec</t>
    </r>
  </si>
  <si>
    <t>Letop; de gekleurde vakken niet invullen</t>
  </si>
  <si>
    <t>voorafgaande aan de wedstrijd de juiste poort nummers invullen, deze worden automatiesch overgenomen op de tapbladen</t>
  </si>
  <si>
    <t>TWEEDE MANCHE</t>
  </si>
  <si>
    <t>Team-wedstrijd</t>
  </si>
  <si>
    <t>Lissa Arendsman</t>
  </si>
  <si>
    <t>Pam van Wezel</t>
  </si>
  <si>
    <t>Jordy Reuvers</t>
  </si>
  <si>
    <t>Tanja Pankow</t>
  </si>
  <si>
    <t>Saskia Koppenol</t>
  </si>
  <si>
    <t>Magda van Vendeloo</t>
  </si>
  <si>
    <t>Kitty Kuus</t>
  </si>
  <si>
    <t>Sarah Dekker</t>
  </si>
  <si>
    <t>Carolijn de Leeuw &amp; Marielle Omens</t>
  </si>
  <si>
    <t>Danny Marien &amp; Whitney Marien</t>
  </si>
  <si>
    <t>Brigitte Janssen &amp; Marleen van Vendeloo</t>
  </si>
  <si>
    <t>Gerard van Randwijk &amp; Saskia Koppenol</t>
  </si>
  <si>
    <t>Yvette van Amelsvoort &amp; Lizz Marijnisen</t>
  </si>
  <si>
    <t>Quinten van Beers &amp; Carolijn de Leeuw</t>
  </si>
  <si>
    <t>4a</t>
  </si>
  <si>
    <t>4b</t>
  </si>
  <si>
    <t>4c</t>
  </si>
  <si>
    <t>4d</t>
  </si>
  <si>
    <t>8a</t>
  </si>
  <si>
    <t>8b</t>
  </si>
  <si>
    <t>8c</t>
  </si>
  <si>
    <t>11a</t>
  </si>
  <si>
    <t>11b</t>
  </si>
  <si>
    <t>11c</t>
  </si>
  <si>
    <t>11d</t>
  </si>
  <si>
    <t>EL</t>
  </si>
  <si>
    <t>Team Wedstrijd</t>
  </si>
</sst>
</file>

<file path=xl/styles.xml><?xml version="1.0" encoding="utf-8"?>
<styleSheet xmlns="http://schemas.openxmlformats.org/spreadsheetml/2006/main">
  <fonts count="5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color indexed="8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b/>
      <sz val="12"/>
      <name val="Calibri"/>
      <family val="2"/>
    </font>
    <font>
      <sz val="12"/>
      <color indexed="8"/>
      <name val="Calibri"/>
      <family val="2"/>
    </font>
    <font>
      <sz val="12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</font>
    <font>
      <b/>
      <sz val="16"/>
      <color rgb="FFC00000"/>
      <name val="Calibri"/>
      <family val="2"/>
    </font>
    <font>
      <sz val="16"/>
      <color rgb="FFC00000"/>
      <name val="Calibri"/>
      <family val="2"/>
    </font>
    <font>
      <sz val="16"/>
      <color rgb="FFC00000"/>
      <name val="Verdana"/>
      <family val="2"/>
    </font>
    <font>
      <b/>
      <sz val="9"/>
      <color theme="8" tint="-0.499984740745262"/>
      <name val="Calibri"/>
      <family val="2"/>
    </font>
    <font>
      <b/>
      <sz val="16"/>
      <color theme="8" tint="-0.499984740745262"/>
      <name val="Calibri"/>
      <family val="2"/>
    </font>
    <font>
      <b/>
      <sz val="16"/>
      <color theme="6" tint="-0.249977111117893"/>
      <name val="Calibri"/>
      <family val="2"/>
    </font>
    <font>
      <b/>
      <sz val="12"/>
      <color theme="6" tint="-0.499984740745262"/>
      <name val="Calibri"/>
      <family val="2"/>
    </font>
    <font>
      <b/>
      <sz val="16"/>
      <color theme="6" tint="-0.499984740745262"/>
      <name val="Calibri"/>
      <family val="2"/>
    </font>
    <font>
      <b/>
      <sz val="12"/>
      <color rgb="FF800080"/>
      <name val="Calibri"/>
      <family val="2"/>
    </font>
    <font>
      <b/>
      <sz val="16"/>
      <color rgb="FF800080"/>
      <name val="Calibri"/>
      <family val="2"/>
    </font>
    <font>
      <b/>
      <sz val="11"/>
      <color rgb="FFC00000"/>
      <name val="Calibri"/>
      <family val="2"/>
    </font>
    <font>
      <b/>
      <sz val="11"/>
      <color theme="6" tint="-0.249977111117893"/>
      <name val="Calibri"/>
      <family val="2"/>
    </font>
    <font>
      <b/>
      <sz val="18"/>
      <color rgb="FFC00000"/>
      <name val="Calibri"/>
      <family val="2"/>
    </font>
    <font>
      <b/>
      <sz val="11"/>
      <color rgb="FFC00000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b/>
      <sz val="11"/>
      <name val="Calibri"/>
      <family val="2"/>
    </font>
    <font>
      <b/>
      <sz val="11"/>
      <color theme="8" tint="-0.499984740745262"/>
      <name val="Calibri"/>
      <family val="2"/>
    </font>
    <font>
      <b/>
      <sz val="11"/>
      <color theme="6" tint="-0.499984740745262"/>
      <name val="Calibri"/>
      <family val="2"/>
    </font>
    <font>
      <b/>
      <sz val="14"/>
      <color rgb="FF800080"/>
      <name val="Calibri"/>
      <family val="2"/>
    </font>
    <font>
      <b/>
      <sz val="11"/>
      <color rgb="FF800080"/>
      <name val="Calibri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11"/>
      <color rgb="FF80008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b/>
      <sz val="11"/>
      <color theme="7" tint="-0.249977111117893"/>
      <name val="Calibri"/>
      <family val="2"/>
    </font>
    <font>
      <b/>
      <i/>
      <sz val="11"/>
      <color theme="7" tint="-0.249977111117893"/>
      <name val="Calibri"/>
      <family val="2"/>
      <scheme val="minor"/>
    </font>
    <font>
      <b/>
      <i/>
      <sz val="11"/>
      <color theme="7" tint="-0.249977111117893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2"/>
      <color rgb="FFFF0000"/>
      <name val="Calibri"/>
      <family val="2"/>
    </font>
    <font>
      <b/>
      <sz val="14"/>
      <color rgb="FFFF3300"/>
      <name val="Calibri"/>
      <family val="2"/>
    </font>
    <font>
      <b/>
      <sz val="14"/>
      <color rgb="FFFF0000"/>
      <name val="Calibri"/>
      <family val="2"/>
    </font>
    <font>
      <sz val="9"/>
      <color rgb="FFFF0000"/>
      <name val="Calibri"/>
      <family val="2"/>
    </font>
    <font>
      <sz val="9"/>
      <color theme="1"/>
      <name val="Calibri"/>
      <family val="2"/>
    </font>
    <font>
      <sz val="14"/>
      <color theme="1"/>
      <name val="Calibri"/>
      <family val="2"/>
    </font>
    <font>
      <sz val="14"/>
      <name val="Calibri"/>
      <family val="2"/>
    </font>
    <font>
      <sz val="18"/>
      <color rgb="FFFF0000"/>
      <name val="Calibri"/>
      <family val="2"/>
    </font>
    <font>
      <b/>
      <sz val="16"/>
      <color theme="1"/>
      <name val="Calibri"/>
      <family val="2"/>
      <scheme val="minor"/>
    </font>
    <font>
      <b/>
      <sz val="16"/>
      <name val="Calibri"/>
      <family val="2"/>
    </font>
    <font>
      <b/>
      <sz val="16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Dot">
        <color indexed="64"/>
      </left>
      <right/>
      <top style="mediumDashDotDot">
        <color indexed="64"/>
      </top>
      <bottom style="mediumDashDotDot">
        <color indexed="64"/>
      </bottom>
      <diagonal/>
    </border>
    <border>
      <left/>
      <right/>
      <top style="mediumDashDotDot">
        <color indexed="64"/>
      </top>
      <bottom style="mediumDashDotDot">
        <color indexed="64"/>
      </bottom>
      <diagonal/>
    </border>
    <border>
      <left/>
      <right style="mediumDashDotDot">
        <color indexed="64"/>
      </right>
      <top style="mediumDashDotDot">
        <color indexed="64"/>
      </top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 style="mediumDashDotDot">
        <color indexed="64"/>
      </top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 style="mediumDashDotDot">
        <color indexed="64"/>
      </top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DashDotDot">
        <color indexed="64"/>
      </top>
      <bottom style="mediumDashDotDot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DashDotDot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DashDotDot">
        <color indexed="64"/>
      </top>
      <bottom/>
      <diagonal/>
    </border>
    <border>
      <left style="double">
        <color indexed="64"/>
      </left>
      <right/>
      <top style="mediumDashDotDot">
        <color indexed="64"/>
      </top>
      <bottom/>
      <diagonal/>
    </border>
    <border>
      <left style="double">
        <color indexed="64"/>
      </left>
      <right/>
      <top style="mediumDashDotDot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250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0" fontId="6" fillId="0" borderId="0" xfId="0" applyFont="1"/>
    <xf numFmtId="0" fontId="5" fillId="0" borderId="0" xfId="0" applyFont="1" applyAlignment="1">
      <alignment horizontal="center" vertical="justify" textRotation="73"/>
    </xf>
    <xf numFmtId="0" fontId="5" fillId="0" borderId="1" xfId="0" applyFont="1" applyBorder="1" applyAlignment="1">
      <alignment horizontal="center" vertical="justify" textRotation="73"/>
    </xf>
    <xf numFmtId="0" fontId="7" fillId="0" borderId="0" xfId="0" applyFont="1"/>
    <xf numFmtId="0" fontId="9" fillId="0" borderId="0" xfId="0" applyFont="1"/>
    <xf numFmtId="0" fontId="8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1" fillId="0" borderId="0" xfId="0" applyFont="1"/>
    <xf numFmtId="0" fontId="12" fillId="0" borderId="3" xfId="0" applyFont="1" applyBorder="1" applyAlignment="1">
      <alignment horizontal="center"/>
    </xf>
    <xf numFmtId="0" fontId="12" fillId="0" borderId="4" xfId="0" applyFont="1" applyBorder="1"/>
    <xf numFmtId="0" fontId="13" fillId="0" borderId="0" xfId="0" applyFont="1"/>
    <xf numFmtId="0" fontId="12" fillId="0" borderId="7" xfId="0" applyFont="1" applyBorder="1"/>
    <xf numFmtId="0" fontId="14" fillId="2" borderId="8" xfId="0" applyFont="1" applyFill="1" applyBorder="1" applyAlignment="1">
      <alignment horizontal="left"/>
    </xf>
    <xf numFmtId="0" fontId="5" fillId="0" borderId="0" xfId="0" applyFont="1"/>
    <xf numFmtId="0" fontId="15" fillId="0" borderId="0" xfId="0" applyFont="1"/>
    <xf numFmtId="0" fontId="16" fillId="0" borderId="4" xfId="0" applyFont="1" applyBorder="1"/>
    <xf numFmtId="0" fontId="17" fillId="0" borderId="4" xfId="0" applyFont="1" applyBorder="1"/>
    <xf numFmtId="2" fontId="15" fillId="0" borderId="0" xfId="0" applyNumberFormat="1" applyFont="1" applyAlignment="1">
      <alignment horizontal="center" vertical="center"/>
    </xf>
    <xf numFmtId="0" fontId="18" fillId="0" borderId="0" xfId="0" applyFont="1"/>
    <xf numFmtId="0" fontId="19" fillId="0" borderId="4" xfId="0" applyFont="1" applyBorder="1"/>
    <xf numFmtId="2" fontId="18" fillId="0" borderId="0" xfId="0" applyNumberFormat="1" applyFont="1" applyAlignment="1">
      <alignment horizontal="center" vertical="center"/>
    </xf>
    <xf numFmtId="0" fontId="20" fillId="0" borderId="0" xfId="0" applyFont="1"/>
    <xf numFmtId="0" fontId="21" fillId="0" borderId="5" xfId="0" applyFont="1" applyBorder="1"/>
    <xf numFmtId="0" fontId="5" fillId="0" borderId="15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22" fillId="3" borderId="22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3" borderId="12" xfId="0" applyFont="1" applyFill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/>
    </xf>
    <xf numFmtId="0" fontId="23" fillId="3" borderId="12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7" fillId="0" borderId="0" xfId="0" applyFont="1" applyAlignment="1">
      <alignment horizontal="left"/>
    </xf>
    <xf numFmtId="0" fontId="23" fillId="0" borderId="25" xfId="0" applyFont="1" applyBorder="1" applyAlignment="1">
      <alignment vertical="center" textRotation="73"/>
    </xf>
    <xf numFmtId="0" fontId="28" fillId="0" borderId="25" xfId="0" applyFont="1" applyBorder="1" applyAlignment="1">
      <alignment vertical="center" textRotation="73" wrapText="1"/>
    </xf>
    <xf numFmtId="0" fontId="18" fillId="0" borderId="25" xfId="0" applyFont="1" applyBorder="1" applyAlignment="1">
      <alignment vertical="center" textRotation="73" wrapText="1"/>
    </xf>
    <xf numFmtId="0" fontId="30" fillId="0" borderId="25" xfId="0" applyFont="1" applyBorder="1" applyAlignment="1">
      <alignment vertical="center" textRotation="73"/>
    </xf>
    <xf numFmtId="0" fontId="27" fillId="0" borderId="26" xfId="0" applyFont="1" applyBorder="1" applyAlignment="1">
      <alignment horizontal="center" vertical="justify" textRotation="73"/>
    </xf>
    <xf numFmtId="0" fontId="23" fillId="0" borderId="25" xfId="0" applyFont="1" applyBorder="1" applyAlignment="1">
      <alignment horizontal="center" vertical="center" textRotation="73"/>
    </xf>
    <xf numFmtId="0" fontId="28" fillId="0" borderId="25" xfId="0" applyFont="1" applyBorder="1" applyAlignment="1">
      <alignment horizontal="center" vertical="center" textRotation="73" wrapText="1"/>
    </xf>
    <xf numFmtId="0" fontId="17" fillId="0" borderId="25" xfId="0" applyFont="1" applyBorder="1" applyAlignment="1">
      <alignment horizontal="center" vertical="center" textRotation="73"/>
    </xf>
    <xf numFmtId="2" fontId="28" fillId="3" borderId="2" xfId="0" applyNumberFormat="1" applyFont="1" applyFill="1" applyBorder="1" applyAlignment="1">
      <alignment horizontal="center" vertical="center"/>
    </xf>
    <xf numFmtId="0" fontId="32" fillId="3" borderId="2" xfId="0" applyFont="1" applyFill="1" applyBorder="1"/>
    <xf numFmtId="2" fontId="29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/>
    <xf numFmtId="2" fontId="23" fillId="3" borderId="2" xfId="0" applyNumberFormat="1" applyFont="1" applyFill="1" applyBorder="1" applyAlignment="1">
      <alignment horizontal="center" vertical="center"/>
    </xf>
    <xf numFmtId="0" fontId="32" fillId="3" borderId="2" xfId="0" applyFont="1" applyFill="1" applyBorder="1" applyAlignment="1">
      <alignment horizontal="center" vertical="center"/>
    </xf>
    <xf numFmtId="0" fontId="3" fillId="3" borderId="6" xfId="0" applyFont="1" applyFill="1" applyBorder="1"/>
    <xf numFmtId="0" fontId="3" fillId="0" borderId="2" xfId="0" applyFont="1" applyBorder="1"/>
    <xf numFmtId="0" fontId="3" fillId="3" borderId="12" xfId="0" applyFont="1" applyFill="1" applyBorder="1"/>
    <xf numFmtId="2" fontId="28" fillId="0" borderId="0" xfId="0" applyNumberFormat="1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0" fontId="31" fillId="0" borderId="0" xfId="0" applyFont="1"/>
    <xf numFmtId="0" fontId="22" fillId="0" borderId="4" xfId="0" applyFont="1" applyBorder="1"/>
    <xf numFmtId="0" fontId="23" fillId="0" borderId="4" xfId="0" applyFont="1" applyBorder="1"/>
    <xf numFmtId="0" fontId="28" fillId="0" borderId="4" xfId="0" applyFont="1" applyBorder="1"/>
    <xf numFmtId="0" fontId="29" fillId="0" borderId="4" xfId="0" applyFont="1" applyBorder="1"/>
    <xf numFmtId="0" fontId="31" fillId="0" borderId="5" xfId="0" applyFont="1" applyBorder="1"/>
    <xf numFmtId="2" fontId="28" fillId="3" borderId="9" xfId="0" applyNumberFormat="1" applyFont="1" applyFill="1" applyBorder="1" applyAlignment="1">
      <alignment horizontal="center" vertical="center"/>
    </xf>
    <xf numFmtId="0" fontId="3" fillId="3" borderId="9" xfId="0" applyFont="1" applyFill="1" applyBorder="1"/>
    <xf numFmtId="2" fontId="23" fillId="3" borderId="12" xfId="0" applyNumberFormat="1" applyFont="1" applyFill="1" applyBorder="1" applyAlignment="1">
      <alignment horizontal="center" vertical="center"/>
    </xf>
    <xf numFmtId="0" fontId="33" fillId="3" borderId="2" xfId="0" applyFont="1" applyFill="1" applyBorder="1"/>
    <xf numFmtId="0" fontId="26" fillId="3" borderId="2" xfId="0" applyFont="1" applyFill="1" applyBorder="1" applyAlignment="1">
      <alignment horizontal="center" vertical="center"/>
    </xf>
    <xf numFmtId="0" fontId="37" fillId="3" borderId="2" xfId="0" applyFont="1" applyFill="1" applyBorder="1" applyAlignment="1">
      <alignment horizontal="left" vertical="center"/>
    </xf>
    <xf numFmtId="0" fontId="37" fillId="0" borderId="10" xfId="0" applyFont="1" applyBorder="1" applyAlignment="1">
      <alignment horizontal="right" vertical="center"/>
    </xf>
    <xf numFmtId="0" fontId="37" fillId="3" borderId="10" xfId="0" applyFont="1" applyFill="1" applyBorder="1" applyAlignment="1">
      <alignment horizontal="right" vertical="top"/>
    </xf>
    <xf numFmtId="0" fontId="37" fillId="3" borderId="2" xfId="0" applyFont="1" applyFill="1" applyBorder="1" applyAlignment="1">
      <alignment horizontal="left" vertical="top"/>
    </xf>
    <xf numFmtId="0" fontId="37" fillId="3" borderId="11" xfId="0" applyFont="1" applyFill="1" applyBorder="1" applyAlignment="1">
      <alignment horizontal="right" vertical="center"/>
    </xf>
    <xf numFmtId="0" fontId="37" fillId="3" borderId="11" xfId="0" applyFont="1" applyFill="1" applyBorder="1" applyAlignment="1">
      <alignment horizontal="right" vertical="top"/>
    </xf>
    <xf numFmtId="0" fontId="37" fillId="3" borderId="12" xfId="0" applyFont="1" applyFill="1" applyBorder="1" applyAlignment="1">
      <alignment horizontal="left" vertical="top"/>
    </xf>
    <xf numFmtId="0" fontId="37" fillId="3" borderId="12" xfId="0" applyFont="1" applyFill="1" applyBorder="1" applyAlignment="1">
      <alignment vertical="center"/>
    </xf>
    <xf numFmtId="0" fontId="41" fillId="3" borderId="10" xfId="0" applyFont="1" applyFill="1" applyBorder="1" applyAlignment="1">
      <alignment horizontal="right" vertical="center"/>
    </xf>
    <xf numFmtId="0" fontId="41" fillId="3" borderId="2" xfId="0" applyFont="1" applyFill="1" applyBorder="1" applyAlignment="1">
      <alignment horizontal="left" vertical="center"/>
    </xf>
    <xf numFmtId="0" fontId="43" fillId="4" borderId="10" xfId="0" applyFont="1" applyFill="1" applyBorder="1" applyAlignment="1">
      <alignment horizontal="right"/>
    </xf>
    <xf numFmtId="0" fontId="43" fillId="4" borderId="11" xfId="0" applyFont="1" applyFill="1" applyBorder="1" applyAlignment="1">
      <alignment horizontal="right"/>
    </xf>
    <xf numFmtId="0" fontId="43" fillId="0" borderId="2" xfId="0" applyFont="1" applyBorder="1" applyAlignment="1">
      <alignment horizontal="left"/>
    </xf>
    <xf numFmtId="0" fontId="41" fillId="3" borderId="27" xfId="0" applyFont="1" applyFill="1" applyBorder="1" applyAlignment="1">
      <alignment horizontal="right" vertical="center"/>
    </xf>
    <xf numFmtId="0" fontId="41" fillId="3" borderId="9" xfId="0" applyFont="1" applyFill="1" applyBorder="1" applyAlignment="1">
      <alignment horizontal="left" vertical="center"/>
    </xf>
    <xf numFmtId="0" fontId="43" fillId="4" borderId="21" xfId="0" applyFont="1" applyFill="1" applyBorder="1" applyAlignment="1">
      <alignment horizontal="right"/>
    </xf>
    <xf numFmtId="0" fontId="43" fillId="4" borderId="10" xfId="0" applyFont="1" applyFill="1" applyBorder="1"/>
    <xf numFmtId="0" fontId="43" fillId="0" borderId="2" xfId="0" applyFont="1" applyBorder="1"/>
    <xf numFmtId="0" fontId="42" fillId="4" borderId="21" xfId="0" applyFont="1" applyFill="1" applyBorder="1" applyAlignment="1">
      <alignment horizontal="right"/>
    </xf>
    <xf numFmtId="0" fontId="43" fillId="3" borderId="13" xfId="0" applyFont="1" applyFill="1" applyBorder="1"/>
    <xf numFmtId="0" fontId="43" fillId="3" borderId="2" xfId="0" applyFont="1" applyFill="1" applyBorder="1" applyAlignment="1">
      <alignment horizontal="left"/>
    </xf>
    <xf numFmtId="0" fontId="43" fillId="0" borderId="12" xfId="0" applyFont="1" applyBorder="1"/>
    <xf numFmtId="0" fontId="43" fillId="3" borderId="13" xfId="0" applyFont="1" applyFill="1" applyBorder="1" applyAlignment="1">
      <alignment horizontal="left"/>
    </xf>
    <xf numFmtId="0" fontId="43" fillId="3" borderId="2" xfId="0" applyFont="1" applyFill="1" applyBorder="1"/>
    <xf numFmtId="0" fontId="37" fillId="3" borderId="11" xfId="0" applyFont="1" applyFill="1" applyBorder="1" applyAlignment="1">
      <alignment horizontal="right"/>
    </xf>
    <xf numFmtId="0" fontId="37" fillId="3" borderId="12" xfId="0" applyFont="1" applyFill="1" applyBorder="1" applyAlignment="1">
      <alignment horizontal="left"/>
    </xf>
    <xf numFmtId="0" fontId="41" fillId="0" borderId="10" xfId="0" applyFont="1" applyBorder="1" applyAlignment="1">
      <alignment horizontal="right"/>
    </xf>
    <xf numFmtId="0" fontId="41" fillId="0" borderId="2" xfId="0" applyFont="1" applyBorder="1"/>
    <xf numFmtId="0" fontId="38" fillId="3" borderId="11" xfId="0" applyFont="1" applyFill="1" applyBorder="1" applyAlignment="1">
      <alignment horizontal="right"/>
    </xf>
    <xf numFmtId="0" fontId="38" fillId="3" borderId="12" xfId="0" applyFont="1" applyFill="1" applyBorder="1"/>
    <xf numFmtId="0" fontId="37" fillId="3" borderId="19" xfId="0" applyFont="1" applyFill="1" applyBorder="1" applyAlignment="1">
      <alignment horizontal="right"/>
    </xf>
    <xf numFmtId="0" fontId="37" fillId="3" borderId="17" xfId="0" applyFont="1" applyFill="1" applyBorder="1" applyAlignment="1">
      <alignment horizontal="left"/>
    </xf>
    <xf numFmtId="0" fontId="39" fillId="3" borderId="27" xfId="0" applyFont="1" applyFill="1" applyBorder="1" applyAlignment="1">
      <alignment horizontal="right"/>
    </xf>
    <xf numFmtId="0" fontId="39" fillId="3" borderId="9" xfId="0" applyFont="1" applyFill="1" applyBorder="1" applyAlignment="1">
      <alignment horizontal="left"/>
    </xf>
    <xf numFmtId="0" fontId="40" fillId="3" borderId="11" xfId="0" applyFont="1" applyFill="1" applyBorder="1" applyAlignment="1">
      <alignment horizontal="right"/>
    </xf>
    <xf numFmtId="0" fontId="40" fillId="0" borderId="12" xfId="0" applyFont="1" applyBorder="1" applyAlignment="1">
      <alignment horizontal="left"/>
    </xf>
    <xf numFmtId="0" fontId="44" fillId="0" borderId="2" xfId="0" applyFont="1" applyBorder="1"/>
    <xf numFmtId="0" fontId="44" fillId="0" borderId="2" xfId="2" applyFont="1" applyBorder="1"/>
    <xf numFmtId="0" fontId="40" fillId="3" borderId="0" xfId="0" applyFont="1" applyFill="1" applyAlignment="1">
      <alignment horizontal="right"/>
    </xf>
    <xf numFmtId="0" fontId="40" fillId="0" borderId="0" xfId="0" applyFont="1" applyAlignment="1">
      <alignment horizontal="left"/>
    </xf>
    <xf numFmtId="0" fontId="23" fillId="0" borderId="0" xfId="0" applyFont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2" fontId="28" fillId="3" borderId="0" xfId="0" applyNumberFormat="1" applyFont="1" applyFill="1" applyAlignment="1">
      <alignment horizontal="center" vertical="center"/>
    </xf>
    <xf numFmtId="2" fontId="29" fillId="3" borderId="0" xfId="0" applyNumberFormat="1" applyFont="1" applyFill="1" applyAlignment="1">
      <alignment horizontal="center" vertical="center"/>
    </xf>
    <xf numFmtId="0" fontId="31" fillId="3" borderId="0" xfId="0" applyFont="1" applyFill="1" applyAlignment="1">
      <alignment horizontal="center" vertical="center"/>
    </xf>
    <xf numFmtId="0" fontId="44" fillId="0" borderId="2" xfId="0" applyFont="1" applyBorder="1" applyAlignment="1">
      <alignment horizontal="center"/>
    </xf>
    <xf numFmtId="0" fontId="43" fillId="4" borderId="21" xfId="0" applyFont="1" applyFill="1" applyBorder="1"/>
    <xf numFmtId="0" fontId="45" fillId="0" borderId="10" xfId="0" applyFont="1" applyBorder="1" applyAlignment="1">
      <alignment horizontal="right" vertical="center"/>
    </xf>
    <xf numFmtId="0" fontId="45" fillId="3" borderId="2" xfId="0" applyFont="1" applyFill="1" applyBorder="1" applyAlignment="1">
      <alignment horizontal="left" vertical="center"/>
    </xf>
    <xf numFmtId="0" fontId="40" fillId="3" borderId="15" xfId="0" applyFont="1" applyFill="1" applyBorder="1" applyAlignment="1">
      <alignment horizontal="right"/>
    </xf>
    <xf numFmtId="0" fontId="44" fillId="0" borderId="24" xfId="0" applyFont="1" applyBorder="1" applyAlignment="1">
      <alignment horizontal="center"/>
    </xf>
    <xf numFmtId="0" fontId="44" fillId="0" borderId="6" xfId="0" applyFont="1" applyBorder="1"/>
    <xf numFmtId="0" fontId="44" fillId="0" borderId="0" xfId="0" applyFont="1"/>
    <xf numFmtId="0" fontId="42" fillId="0" borderId="2" xfId="0" applyFont="1" applyBorder="1" applyAlignment="1">
      <alignment horizontal="center"/>
    </xf>
    <xf numFmtId="0" fontId="42" fillId="0" borderId="2" xfId="0" applyFont="1" applyBorder="1"/>
    <xf numFmtId="0" fontId="41" fillId="3" borderId="2" xfId="0" applyFont="1" applyFill="1" applyBorder="1"/>
    <xf numFmtId="0" fontId="41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0" fontId="42" fillId="3" borderId="13" xfId="0" applyFont="1" applyFill="1" applyBorder="1" applyAlignment="1">
      <alignment horizontal="left"/>
    </xf>
    <xf numFmtId="0" fontId="42" fillId="0" borderId="14" xfId="0" applyFont="1" applyBorder="1" applyAlignment="1">
      <alignment horizontal="left"/>
    </xf>
    <xf numFmtId="0" fontId="27" fillId="0" borderId="0" xfId="0" applyFont="1" applyAlignment="1">
      <alignment horizontal="left" wrapText="1"/>
    </xf>
    <xf numFmtId="0" fontId="24" fillId="3" borderId="2" xfId="0" applyFont="1" applyFill="1" applyBorder="1" applyAlignment="1">
      <alignment horizontal="center" vertical="center"/>
    </xf>
    <xf numFmtId="0" fontId="18" fillId="0" borderId="4" xfId="0" applyFont="1" applyBorder="1" applyAlignment="1">
      <alignment vertical="center" textRotation="73" wrapText="1"/>
    </xf>
    <xf numFmtId="2" fontId="29" fillId="3" borderId="25" xfId="0" applyNumberFormat="1" applyFont="1" applyFill="1" applyBorder="1" applyAlignment="1">
      <alignment horizontal="center" vertical="center"/>
    </xf>
    <xf numFmtId="0" fontId="17" fillId="0" borderId="28" xfId="0" applyFont="1" applyBorder="1" applyAlignment="1">
      <alignment horizontal="center" vertical="center" textRotation="73"/>
    </xf>
    <xf numFmtId="0" fontId="23" fillId="0" borderId="28" xfId="0" applyFont="1" applyBorder="1" applyAlignment="1">
      <alignment horizontal="center" vertical="center" textRotation="73"/>
    </xf>
    <xf numFmtId="0" fontId="28" fillId="0" borderId="28" xfId="0" applyFont="1" applyBorder="1" applyAlignment="1">
      <alignment horizontal="center" vertical="center" textRotation="73" wrapText="1"/>
    </xf>
    <xf numFmtId="0" fontId="23" fillId="0" borderId="28" xfId="0" applyFont="1" applyBorder="1" applyAlignment="1">
      <alignment vertical="center" textRotation="73"/>
    </xf>
    <xf numFmtId="0" fontId="28" fillId="0" borderId="28" xfId="0" applyFont="1" applyBorder="1" applyAlignment="1">
      <alignment vertical="center" textRotation="73" wrapText="1"/>
    </xf>
    <xf numFmtId="0" fontId="18" fillId="0" borderId="28" xfId="0" applyFont="1" applyBorder="1" applyAlignment="1">
      <alignment vertical="center" textRotation="73" wrapText="1"/>
    </xf>
    <xf numFmtId="0" fontId="30" fillId="0" borderId="28" xfId="0" applyFont="1" applyBorder="1" applyAlignment="1">
      <alignment vertical="center" textRotation="73"/>
    </xf>
    <xf numFmtId="0" fontId="30" fillId="3" borderId="2" xfId="0" applyFont="1" applyFill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2" xfId="0" applyBorder="1"/>
    <xf numFmtId="0" fontId="31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9" fillId="0" borderId="28" xfId="0" applyFont="1" applyBorder="1" applyAlignment="1">
      <alignment vertical="center" textRotation="73" wrapText="1"/>
    </xf>
    <xf numFmtId="0" fontId="31" fillId="0" borderId="28" xfId="0" applyFont="1" applyBorder="1" applyAlignment="1">
      <alignment vertical="center" textRotation="73"/>
    </xf>
    <xf numFmtId="0" fontId="36" fillId="3" borderId="2" xfId="0" applyFont="1" applyFill="1" applyBorder="1" applyAlignment="1">
      <alignment horizontal="center" vertical="center"/>
    </xf>
    <xf numFmtId="0" fontId="40" fillId="3" borderId="2" xfId="0" applyFont="1" applyFill="1" applyBorder="1" applyAlignment="1">
      <alignment horizontal="right"/>
    </xf>
    <xf numFmtId="0" fontId="43" fillId="4" borderId="27" xfId="0" applyFont="1" applyFill="1" applyBorder="1" applyAlignment="1">
      <alignment horizontal="right"/>
    </xf>
    <xf numFmtId="0" fontId="43" fillId="0" borderId="9" xfId="0" applyFont="1" applyBorder="1"/>
    <xf numFmtId="0" fontId="44" fillId="0" borderId="22" xfId="0" applyFont="1" applyBorder="1" applyAlignment="1">
      <alignment horizontal="center"/>
    </xf>
    <xf numFmtId="0" fontId="6" fillId="0" borderId="2" xfId="0" applyFont="1" applyBorder="1"/>
    <xf numFmtId="0" fontId="30" fillId="5" borderId="2" xfId="0" applyFont="1" applyFill="1" applyBorder="1" applyAlignment="1">
      <alignment horizontal="center" vertical="center"/>
    </xf>
    <xf numFmtId="0" fontId="21" fillId="0" borderId="29" xfId="0" applyFont="1" applyBorder="1" applyAlignment="1">
      <alignment vertical="center" textRotation="73"/>
    </xf>
    <xf numFmtId="0" fontId="30" fillId="0" borderId="30" xfId="0" applyFont="1" applyBorder="1" applyAlignment="1">
      <alignment vertical="center" textRotation="73"/>
    </xf>
    <xf numFmtId="0" fontId="48" fillId="0" borderId="31" xfId="0" applyFont="1" applyBorder="1" applyAlignment="1">
      <alignment horizontal="center" vertical="center" textRotation="73"/>
    </xf>
    <xf numFmtId="0" fontId="11" fillId="6" borderId="2" xfId="0" applyFont="1" applyFill="1" applyBorder="1"/>
    <xf numFmtId="0" fontId="48" fillId="0" borderId="2" xfId="0" applyFont="1" applyBorder="1" applyAlignment="1">
      <alignment horizontal="center" vertical="center" textRotation="73"/>
    </xf>
    <xf numFmtId="0" fontId="6" fillId="0" borderId="0" xfId="0" applyFont="1" applyAlignment="1">
      <alignment wrapText="1"/>
    </xf>
    <xf numFmtId="0" fontId="50" fillId="0" borderId="0" xfId="0" applyFont="1"/>
    <xf numFmtId="0" fontId="51" fillId="0" borderId="0" xfId="0" applyFont="1"/>
    <xf numFmtId="0" fontId="52" fillId="0" borderId="0" xfId="0" applyFont="1"/>
    <xf numFmtId="0" fontId="27" fillId="0" borderId="33" xfId="0" applyFont="1" applyBorder="1" applyAlignment="1">
      <alignment horizontal="left"/>
    </xf>
    <xf numFmtId="0" fontId="27" fillId="0" borderId="34" xfId="0" applyFont="1" applyBorder="1" applyAlignment="1">
      <alignment horizontal="left"/>
    </xf>
    <xf numFmtId="0" fontId="30" fillId="0" borderId="29" xfId="0" applyFont="1" applyBorder="1" applyAlignment="1">
      <alignment vertical="center" textRotation="73"/>
    </xf>
    <xf numFmtId="0" fontId="48" fillId="0" borderId="6" xfId="0" applyFont="1" applyBorder="1" applyAlignment="1">
      <alignment horizontal="center" vertical="center" textRotation="73"/>
    </xf>
    <xf numFmtId="0" fontId="11" fillId="6" borderId="35" xfId="0" applyFont="1" applyFill="1" applyBorder="1"/>
    <xf numFmtId="0" fontId="11" fillId="6" borderId="35" xfId="0" applyFont="1" applyFill="1" applyBorder="1" applyAlignment="1">
      <alignment vertical="center"/>
    </xf>
    <xf numFmtId="0" fontId="11" fillId="6" borderId="9" xfId="0" applyFont="1" applyFill="1" applyBorder="1"/>
    <xf numFmtId="0" fontId="47" fillId="0" borderId="6" xfId="0" applyFont="1" applyBorder="1" applyAlignment="1">
      <alignment horizontal="center" vertical="center" textRotation="73"/>
    </xf>
    <xf numFmtId="2" fontId="29" fillId="3" borderId="9" xfId="0" applyNumberFormat="1" applyFont="1" applyFill="1" applyBorder="1" applyAlignment="1">
      <alignment horizontal="center" vertical="center"/>
    </xf>
    <xf numFmtId="0" fontId="31" fillId="3" borderId="9" xfId="0" applyFont="1" applyFill="1" applyBorder="1" applyAlignment="1">
      <alignment horizontal="center" vertical="center"/>
    </xf>
    <xf numFmtId="0" fontId="11" fillId="6" borderId="6" xfId="0" applyFont="1" applyFill="1" applyBorder="1"/>
    <xf numFmtId="0" fontId="11" fillId="0" borderId="6" xfId="0" applyFont="1" applyBorder="1" applyAlignment="1">
      <alignment horizontal="center" vertical="center" textRotation="73"/>
    </xf>
    <xf numFmtId="0" fontId="11" fillId="6" borderId="39" xfId="0" applyFont="1" applyFill="1" applyBorder="1"/>
    <xf numFmtId="0" fontId="11" fillId="6" borderId="40" xfId="0" applyFont="1" applyFill="1" applyBorder="1"/>
    <xf numFmtId="0" fontId="6" fillId="6" borderId="36" xfId="0" applyFont="1" applyFill="1" applyBorder="1"/>
    <xf numFmtId="0" fontId="48" fillId="0" borderId="6" xfId="0" applyFont="1" applyBorder="1" applyAlignment="1">
      <alignment vertical="center" textRotation="73"/>
    </xf>
    <xf numFmtId="0" fontId="5" fillId="6" borderId="35" xfId="0" applyFont="1" applyFill="1" applyBorder="1" applyAlignment="1">
      <alignment horizontal="center" vertical="justify" textRotation="90"/>
    </xf>
    <xf numFmtId="2" fontId="28" fillId="7" borderId="35" xfId="0" applyNumberFormat="1" applyFont="1" applyFill="1" applyBorder="1" applyAlignment="1">
      <alignment horizontal="center" vertical="center"/>
    </xf>
    <xf numFmtId="0" fontId="30" fillId="7" borderId="35" xfId="0" applyFont="1" applyFill="1" applyBorder="1" applyAlignment="1">
      <alignment horizontal="center" vertical="center"/>
    </xf>
    <xf numFmtId="2" fontId="29" fillId="7" borderId="35" xfId="0" applyNumberFormat="1" applyFont="1" applyFill="1" applyBorder="1" applyAlignment="1">
      <alignment horizontal="center" vertical="center"/>
    </xf>
    <xf numFmtId="0" fontId="31" fillId="7" borderId="35" xfId="0" applyFont="1" applyFill="1" applyBorder="1" applyAlignment="1">
      <alignment horizontal="center" vertical="center"/>
    </xf>
    <xf numFmtId="2" fontId="34" fillId="7" borderId="35" xfId="0" applyNumberFormat="1" applyFont="1" applyFill="1" applyBorder="1" applyAlignment="1">
      <alignment horizontal="center" vertical="center"/>
    </xf>
    <xf numFmtId="2" fontId="35" fillId="7" borderId="35" xfId="0" applyNumberFormat="1" applyFont="1" applyFill="1" applyBorder="1" applyAlignment="1">
      <alignment horizontal="center" vertical="center"/>
    </xf>
    <xf numFmtId="0" fontId="36" fillId="7" borderId="35" xfId="0" applyFont="1" applyFill="1" applyBorder="1" applyAlignment="1">
      <alignment horizontal="center" vertical="center"/>
    </xf>
    <xf numFmtId="2" fontId="28" fillId="7" borderId="13" xfId="0" applyNumberFormat="1" applyFont="1" applyFill="1" applyBorder="1" applyAlignment="1">
      <alignment horizontal="center" vertical="center"/>
    </xf>
    <xf numFmtId="2" fontId="29" fillId="7" borderId="13" xfId="0" applyNumberFormat="1" applyFont="1" applyFill="1" applyBorder="1" applyAlignment="1">
      <alignment horizontal="center" vertical="center"/>
    </xf>
    <xf numFmtId="2" fontId="28" fillId="7" borderId="16" xfId="0" applyNumberFormat="1" applyFont="1" applyFill="1" applyBorder="1" applyAlignment="1">
      <alignment horizontal="center" vertical="center"/>
    </xf>
    <xf numFmtId="2" fontId="29" fillId="7" borderId="16" xfId="0" applyNumberFormat="1" applyFont="1" applyFill="1" applyBorder="1" applyAlignment="1">
      <alignment horizontal="center" vertical="center"/>
    </xf>
    <xf numFmtId="0" fontId="31" fillId="7" borderId="32" xfId="0" applyFont="1" applyFill="1" applyBorder="1" applyAlignment="1">
      <alignment horizontal="center" vertical="center"/>
    </xf>
    <xf numFmtId="0" fontId="31" fillId="7" borderId="38" xfId="0" applyFont="1" applyFill="1" applyBorder="1" applyAlignment="1">
      <alignment horizontal="center" vertical="center"/>
    </xf>
    <xf numFmtId="2" fontId="28" fillId="7" borderId="9" xfId="0" applyNumberFormat="1" applyFont="1" applyFill="1" applyBorder="1" applyAlignment="1">
      <alignment horizontal="center" vertical="center"/>
    </xf>
    <xf numFmtId="2" fontId="29" fillId="7" borderId="9" xfId="0" applyNumberFormat="1" applyFont="1" applyFill="1" applyBorder="1" applyAlignment="1">
      <alignment horizontal="center" vertical="center"/>
    </xf>
    <xf numFmtId="0" fontId="31" fillId="7" borderId="37" xfId="0" applyFont="1" applyFill="1" applyBorder="1" applyAlignment="1">
      <alignment horizontal="center" vertical="center"/>
    </xf>
    <xf numFmtId="2" fontId="28" fillId="7" borderId="39" xfId="0" applyNumberFormat="1" applyFont="1" applyFill="1" applyBorder="1" applyAlignment="1">
      <alignment horizontal="center" vertical="center"/>
    </xf>
    <xf numFmtId="2" fontId="29" fillId="7" borderId="39" xfId="0" applyNumberFormat="1" applyFont="1" applyFill="1" applyBorder="1" applyAlignment="1">
      <alignment horizontal="center" vertical="center"/>
    </xf>
    <xf numFmtId="0" fontId="31" fillId="7" borderId="39" xfId="0" applyFont="1" applyFill="1" applyBorder="1" applyAlignment="1">
      <alignment horizontal="center" vertical="center"/>
    </xf>
    <xf numFmtId="2" fontId="28" fillId="7" borderId="41" xfId="0" applyNumberFormat="1" applyFont="1" applyFill="1" applyBorder="1" applyAlignment="1">
      <alignment horizontal="center" vertical="center"/>
    </xf>
    <xf numFmtId="0" fontId="44" fillId="7" borderId="2" xfId="0" applyFont="1" applyFill="1" applyBorder="1" applyAlignment="1">
      <alignment horizontal="center"/>
    </xf>
    <xf numFmtId="0" fontId="44" fillId="7" borderId="2" xfId="0" applyFont="1" applyFill="1" applyBorder="1"/>
    <xf numFmtId="2" fontId="28" fillId="7" borderId="2" xfId="0" applyNumberFormat="1" applyFont="1" applyFill="1" applyBorder="1" applyAlignment="1">
      <alignment horizontal="center" vertical="center"/>
    </xf>
    <xf numFmtId="2" fontId="29" fillId="7" borderId="2" xfId="0" applyNumberFormat="1" applyFont="1" applyFill="1" applyBorder="1" applyAlignment="1">
      <alignment horizontal="center" vertical="center"/>
    </xf>
    <xf numFmtId="0" fontId="23" fillId="7" borderId="2" xfId="0" applyFont="1" applyFill="1" applyBorder="1" applyAlignment="1">
      <alignment horizontal="center" vertical="center"/>
    </xf>
    <xf numFmtId="0" fontId="42" fillId="7" borderId="2" xfId="0" applyFont="1" applyFill="1" applyBorder="1" applyAlignment="1">
      <alignment horizontal="center"/>
    </xf>
    <xf numFmtId="0" fontId="44" fillId="7" borderId="2" xfId="2" applyFont="1" applyFill="1" applyBorder="1"/>
    <xf numFmtId="0" fontId="0" fillId="7" borderId="2" xfId="0" applyFill="1" applyBorder="1"/>
    <xf numFmtId="0" fontId="30" fillId="8" borderId="2" xfId="0" applyFont="1" applyFill="1" applyBorder="1" applyAlignment="1">
      <alignment horizontal="center" vertical="center"/>
    </xf>
    <xf numFmtId="2" fontId="29" fillId="8" borderId="2" xfId="0" applyNumberFormat="1" applyFont="1" applyFill="1" applyBorder="1" applyAlignment="1">
      <alignment horizontal="center" vertical="center"/>
    </xf>
    <xf numFmtId="0" fontId="42" fillId="7" borderId="2" xfId="2" applyFont="1" applyFill="1" applyBorder="1" applyAlignment="1">
      <alignment horizontal="left"/>
    </xf>
    <xf numFmtId="0" fontId="43" fillId="7" borderId="2" xfId="0" applyFont="1" applyFill="1" applyBorder="1" applyAlignment="1">
      <alignment horizontal="center"/>
    </xf>
    <xf numFmtId="0" fontId="43" fillId="7" borderId="2" xfId="0" applyFont="1" applyFill="1" applyBorder="1" applyAlignment="1">
      <alignment horizontal="left"/>
    </xf>
    <xf numFmtId="0" fontId="41" fillId="7" borderId="2" xfId="0" applyFont="1" applyFill="1" applyBorder="1" applyAlignment="1">
      <alignment horizontal="center"/>
    </xf>
    <xf numFmtId="0" fontId="41" fillId="7" borderId="2" xfId="0" applyFont="1" applyFill="1" applyBorder="1"/>
    <xf numFmtId="0" fontId="42" fillId="7" borderId="2" xfId="0" applyFont="1" applyFill="1" applyBorder="1"/>
    <xf numFmtId="0" fontId="42" fillId="7" borderId="21" xfId="0" applyFont="1" applyFill="1" applyBorder="1" applyAlignment="1">
      <alignment horizontal="right"/>
    </xf>
    <xf numFmtId="0" fontId="42" fillId="7" borderId="13" xfId="0" applyFont="1" applyFill="1" applyBorder="1" applyAlignment="1">
      <alignment horizontal="left"/>
    </xf>
    <xf numFmtId="0" fontId="42" fillId="7" borderId="14" xfId="0" applyFont="1" applyFill="1" applyBorder="1" applyAlignment="1">
      <alignment horizontal="left"/>
    </xf>
    <xf numFmtId="2" fontId="28" fillId="7" borderId="12" xfId="0" applyNumberFormat="1" applyFont="1" applyFill="1" applyBorder="1" applyAlignment="1">
      <alignment horizontal="center" vertical="center"/>
    </xf>
    <xf numFmtId="0" fontId="6" fillId="7" borderId="2" xfId="0" applyFont="1" applyFill="1" applyBorder="1"/>
    <xf numFmtId="0" fontId="31" fillId="8" borderId="2" xfId="0" applyFont="1" applyFill="1" applyBorder="1" applyAlignment="1">
      <alignment horizontal="center" vertical="center"/>
    </xf>
    <xf numFmtId="0" fontId="36" fillId="8" borderId="2" xfId="0" applyFont="1" applyFill="1" applyBorder="1" applyAlignment="1">
      <alignment horizontal="center" vertical="center"/>
    </xf>
    <xf numFmtId="0" fontId="53" fillId="3" borderId="0" xfId="0" applyFont="1" applyFill="1"/>
    <xf numFmtId="0" fontId="49" fillId="3" borderId="0" xfId="0" applyFont="1" applyFill="1"/>
    <xf numFmtId="0" fontId="7" fillId="0" borderId="0" xfId="0" applyFont="1" applyAlignment="1">
      <alignment vertical="center"/>
    </xf>
    <xf numFmtId="0" fontId="21" fillId="8" borderId="2" xfId="0" applyFont="1" applyFill="1" applyBorder="1" applyAlignment="1">
      <alignment horizontal="center" vertical="center"/>
    </xf>
    <xf numFmtId="0" fontId="54" fillId="7" borderId="2" xfId="2" applyFont="1" applyFill="1" applyBorder="1"/>
    <xf numFmtId="0" fontId="12" fillId="3" borderId="2" xfId="0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2" fontId="16" fillId="7" borderId="2" xfId="0" applyNumberFormat="1" applyFont="1" applyFill="1" applyBorder="1" applyAlignment="1">
      <alignment horizontal="center" vertical="center"/>
    </xf>
    <xf numFmtId="0" fontId="55" fillId="3" borderId="2" xfId="0" applyFont="1" applyFill="1" applyBorder="1"/>
    <xf numFmtId="2" fontId="19" fillId="7" borderId="2" xfId="0" applyNumberFormat="1" applyFont="1" applyFill="1" applyBorder="1" applyAlignment="1">
      <alignment horizontal="center" vertical="center"/>
    </xf>
    <xf numFmtId="2" fontId="17" fillId="3" borderId="2" xfId="0" applyNumberFormat="1" applyFont="1" applyFill="1" applyBorder="1" applyAlignment="1">
      <alignment horizontal="center" vertical="center"/>
    </xf>
    <xf numFmtId="0" fontId="56" fillId="3" borderId="2" xfId="0" applyFont="1" applyFill="1" applyBorder="1"/>
    <xf numFmtId="0" fontId="56" fillId="0" borderId="2" xfId="0" applyFont="1" applyBorder="1"/>
  </cellXfs>
  <cellStyles count="3">
    <cellStyle name="Standaard" xfId="0" builtinId="0"/>
    <cellStyle name="Standaard 2" xfId="1"/>
    <cellStyle name="Standaard 3" xfId="2"/>
  </cellStyles>
  <dxfs count="0"/>
  <tableStyles count="0" defaultTableStyle="TableStyleMedium9" defaultPivotStyle="PivotStyleLight16"/>
  <colors>
    <mruColors>
      <color rgb="FFFF3300"/>
      <color rgb="FF80008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usernames" Target="revisions/userNam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2.xml"/><Relationship Id="rId18" Type="http://schemas.openxmlformats.org/officeDocument/2006/relationships/revisionLog" Target="revisionLog11.xml"/><Relationship Id="rId26" Type="http://schemas.openxmlformats.org/officeDocument/2006/relationships/revisionLog" Target="revisionLog1.xml"/><Relationship Id="rId21" Type="http://schemas.openxmlformats.org/officeDocument/2006/relationships/revisionLog" Target="revisionLog12.xml"/><Relationship Id="rId12" Type="http://schemas.openxmlformats.org/officeDocument/2006/relationships/revisionLog" Target="revisionLog111.xml"/><Relationship Id="rId17" Type="http://schemas.openxmlformats.org/officeDocument/2006/relationships/revisionLog" Target="revisionLog6.xml"/><Relationship Id="rId25" Type="http://schemas.openxmlformats.org/officeDocument/2006/relationships/revisionLog" Target="revisionLog13.xml"/><Relationship Id="rId16" Type="http://schemas.openxmlformats.org/officeDocument/2006/relationships/revisionLog" Target="revisionLog5.xml"/><Relationship Id="rId20" Type="http://schemas.openxmlformats.org/officeDocument/2006/relationships/revisionLog" Target="revisionLog121.xml"/><Relationship Id="rId11" Type="http://schemas.openxmlformats.org/officeDocument/2006/relationships/revisionLog" Target="revisionLog1111.xml"/><Relationship Id="rId24" Type="http://schemas.openxmlformats.org/officeDocument/2006/relationships/revisionLog" Target="revisionLog131.xml"/><Relationship Id="rId15" Type="http://schemas.openxmlformats.org/officeDocument/2006/relationships/revisionLog" Target="revisionLog4.xml"/><Relationship Id="rId23" Type="http://schemas.openxmlformats.org/officeDocument/2006/relationships/revisionLog" Target="revisionLog1311.xml"/><Relationship Id="rId19" Type="http://schemas.openxmlformats.org/officeDocument/2006/relationships/revisionLog" Target="revisionLog1211.xml"/><Relationship Id="rId14" Type="http://schemas.openxmlformats.org/officeDocument/2006/relationships/revisionLog" Target="revisionLog3.xml"/><Relationship Id="rId22" Type="http://schemas.openxmlformats.org/officeDocument/2006/relationships/revisionLog" Target="revisionLog13111.xml"/></Relationships>
</file>

<file path=xl/revisions/revisionHeaders.xml><?xml version="1.0" encoding="utf-8"?>
<headers xmlns="http://schemas.openxmlformats.org/spreadsheetml/2006/main" xmlns:r="http://schemas.openxmlformats.org/officeDocument/2006/relationships" guid="{A3A3ECC2-DB4A-4E83-BCC4-0B03AB766D55}" diskRevisions="1" revisionId="1131" version="14" protected="1">
  <header guid="{F8DC367D-6D89-4EB3-9BA1-918B8858DFD7}" dateTime="2026-09-15T11:02:16" maxSheetId="14" userName="Rosemarie | Customs Clearance" r:id="rId11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766DEBE8-459D-4918-9F6D-78974E0430D8}" dateTime="2026-09-18T19:49:25" maxSheetId="14" userName="Rosemarie | Customs Clearance" r:id="rId12" minRId="873" maxRId="902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A827DE16-BA60-4FA5-B785-3D627BCCB5B8}" dateTime="2026-09-18T19:54:05" maxSheetId="14" userName="Rosemarie | Customs Clearance" r:id="rId13" minRId="906" maxRId="1023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A49317A3-F2CA-487E-85CA-E526F6385600}" dateTime="2026-09-18T19:56:11" maxSheetId="14" userName="Rosemarie | Customs Clearance" r:id="rId14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25E2AD38-157D-4802-9D49-3D82DA7B7968}" dateTime="2026-09-19T14:18:04" maxSheetId="14" userName="Rosemarie | Customs Clearance" r:id="rId15" minRId="1028" maxRId="1045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B258238A-9AED-4F62-B343-347DB1EEA929}" dateTime="2026-09-19T16:40:34" maxSheetId="14" userName="Rosemarie | Customs Clearance" r:id="rId16" minRId="1046" maxRId="1072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01643F84-77C4-4835-B922-3E013B8078AB}" dateTime="2026-09-19T16:41:38" maxSheetId="14" userName="Rosemarie | Customs Clearance" r:id="rId17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6C2BA138-074A-46C9-9153-6C1980E23296}" dateTime="2026-09-21T14:43:57" maxSheetId="14" userName="moppie" r:id="rId18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1C864A2E-4A11-4475-ABCB-C18DD389C8DC}" dateTime="2026-09-21T14:48:06" maxSheetId="14" userName="moppie" r:id="rId19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BFE180C6-F2EB-4974-A9AB-626C918584AE}" dateTime="2026-09-21T14:49:18" maxSheetId="14" userName="moppie" r:id="rId20" minRId="1086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2FDF9083-4197-4A1C-91CA-D78E2AA5A29C}" dateTime="2026-09-21T14:50:22" maxSheetId="14" userName="moppie" r:id="rId21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9981D355-98FD-4B90-BA51-A01C3EDA711C}" dateTime="2026-09-21T14:51:53" maxSheetId="14" userName="moppie" r:id="rId22" minRId="1097" maxRId="1105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9E45A49D-F0EB-47C1-8A71-24AF881B0D1B}" dateTime="2026-09-21T14:53:00" maxSheetId="14" userName="moppie" r:id="rId23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FAA8D6BE-1754-46F2-9A13-CF7177DCFD87}" dateTime="2026-09-21T14:53:10" maxSheetId="14" userName="moppie" r:id="rId24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206C01A7-5E0C-48C0-BE5B-4C82FEF3F354}" dateTime="2026-09-21T14:53:12" maxSheetId="14" userName="moppie" r:id="rId25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  <header guid="{A3A3ECC2-DB4A-4E83-BCC4-0B03AB766D55}" dateTime="2026-09-21T15:34:03" maxSheetId="14" userName="moppie" r:id="rId26" minRId="1126">
    <sheetIdMap count="1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126" sId="3">
    <oc r="B1" t="inlineStr">
      <is>
        <t>Impuls Paard</t>
      </is>
    </oc>
    <nc r="B1" t="inlineStr">
      <is>
        <t>Team Wedstrijd</t>
      </is>
    </nc>
  </rcc>
  <rcv guid="{0EBA10DB-64A7-4805-81F5-95097CE8C378}" action="delete"/>
  <rdn rId="0" localSheetId="1" customView="1" name="Z_0EBA10DB_64A7_4805_81F5_95097CE8C378_.wvu.PrintArea" hidden="1" oldHidden="1">
    <formula>'Alle lijsten'!$A$1:$F$192</formula>
    <oldFormula>'Alle lijsten'!$A$1:$F$192</oldFormula>
  </rdn>
  <rdn rId="0" localSheetId="1" customView="1" name="Z_0EBA10DB_64A7_4805_81F5_95097CE8C378_.wvu.Rows" hidden="1" oldHidden="1">
    <formula>'Alle lijsten'!$27:$33,'Alle lijsten'!$35:$80,'Alle lijsten'!$87:$110,'Alle lijsten'!$116:$130,'Alle lijsten'!$132:$199,'Alle lijsten'!$204:$218</formula>
    <oldFormula>'Alle lijsten'!$27:$33,'Alle lijsten'!$35:$80,'Alle lijsten'!$87:$110,'Alle lijsten'!$116:$130,'Alle lijsten'!$132:$199,'Alle lijsten'!$204:$218</oldFormula>
  </rdn>
  <rdn rId="0" localSheetId="1" customView="1" name="Z_0EBA10DB_64A7_4805_81F5_95097CE8C378_.wvu.FilterData" hidden="1" oldHidden="1">
    <formula>'Alle lijsten'!$A$3:$F$3</formula>
    <oldFormula>'Alle lijsten'!$A$3:$F$3</oldFormula>
  </rdn>
  <rdn rId="0" localSheetId="3" customView="1" name="Z_0EBA10DB_64A7_4805_81F5_95097CE8C378_.wvu.Rows" hidden="1" oldHidden="1">
    <formula>'Team-wedstrijd'!$9:$20</formula>
    <oldFormula>'Team-wedstrijd'!$9:$20</oldFormula>
  </rdn>
  <rdn rId="0" localSheetId="3" customView="1" name="Z_0EBA10DB_64A7_4805_81F5_95097CE8C378_.wvu.Cols" hidden="1" oldHidden="1">
    <formula>'Team-wedstrijd'!$C:$X,'Team-wedstrijd'!$AB:$AW,'Team-wedstrijd'!$BC:$BC</formula>
    <oldFormula>'Team-wedstrijd'!$C:$X,'Team-wedstrijd'!$AB:$AW,'Team-wedstrijd'!$BC:$BC</oldFormula>
  </rdn>
  <rcv guid="{0EBA10DB-64A7-4805-81F5-95097CE8C378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06" sId="1">
    <oc r="K6" t="inlineStr">
      <is>
        <t>3a</t>
      </is>
    </oc>
    <nc r="K6">
      <v>3</v>
    </nc>
  </rcc>
  <rcc rId="907" sId="1">
    <oc r="L6" t="inlineStr">
      <is>
        <t>3b</t>
      </is>
    </oc>
    <nc r="L6" t="inlineStr">
      <is>
        <t>4a</t>
      </is>
    </nc>
  </rcc>
  <rcc rId="908" sId="1">
    <oc r="M6" t="inlineStr">
      <is>
        <t>3c</t>
      </is>
    </oc>
    <nc r="M6" t="inlineStr">
      <is>
        <t>4b</t>
      </is>
    </nc>
  </rcc>
  <rcc rId="909" sId="1">
    <oc r="N6">
      <v>4</v>
    </oc>
    <nc r="N6" t="inlineStr">
      <is>
        <t>4c</t>
      </is>
    </nc>
  </rcc>
  <rcc rId="910" sId="1">
    <oc r="O6">
      <v>5</v>
    </oc>
    <nc r="O6" t="inlineStr">
      <is>
        <t>4d</t>
      </is>
    </nc>
  </rcc>
  <rcc rId="911" sId="1">
    <oc r="P6">
      <v>6</v>
    </oc>
    <nc r="P6">
      <v>5</v>
    </nc>
  </rcc>
  <rcc rId="912" sId="1">
    <oc r="Q6">
      <v>7</v>
    </oc>
    <nc r="Q6">
      <v>6</v>
    </nc>
  </rcc>
  <rcc rId="913" sId="1">
    <oc r="R6">
      <v>8</v>
    </oc>
    <nc r="R6">
      <v>7</v>
    </nc>
  </rcc>
  <rcc rId="914" sId="1">
    <oc r="S6" t="inlineStr">
      <is>
        <t>9a</t>
      </is>
    </oc>
    <nc r="S6" t="inlineStr">
      <is>
        <t>8a</t>
      </is>
    </nc>
  </rcc>
  <rcc rId="915" sId="1">
    <oc r="T6" t="inlineStr">
      <is>
        <t>9b</t>
      </is>
    </oc>
    <nc r="T6" t="inlineStr">
      <is>
        <t>8b</t>
      </is>
    </nc>
  </rcc>
  <rcc rId="916" sId="1">
    <oc r="U6" t="inlineStr">
      <is>
        <t>9c</t>
      </is>
    </oc>
    <nc r="U6" t="inlineStr">
      <is>
        <t>8c</t>
      </is>
    </nc>
  </rcc>
  <rcc rId="917" sId="1">
    <oc r="V6" t="inlineStr">
      <is>
        <t>9d</t>
      </is>
    </oc>
    <nc r="V6">
      <v>9</v>
    </nc>
  </rcc>
  <rcc rId="918" sId="1">
    <oc r="W6" t="inlineStr">
      <is>
        <t>9e</t>
      </is>
    </oc>
    <nc r="W6">
      <v>10</v>
    </nc>
  </rcc>
  <rcc rId="919" sId="1">
    <oc r="X6">
      <v>10</v>
    </oc>
    <nc r="X6" t="inlineStr">
      <is>
        <t>11a</t>
      </is>
    </nc>
  </rcc>
  <rcc rId="920" sId="1">
    <oc r="Y6">
      <v>11</v>
    </oc>
    <nc r="Y6" t="inlineStr">
      <is>
        <t>11b</t>
      </is>
    </nc>
  </rcc>
  <rcc rId="921" sId="1">
    <oc r="Z6" t="inlineStr">
      <is>
        <t>12a</t>
      </is>
    </oc>
    <nc r="Z6" t="inlineStr">
      <is>
        <t>11c</t>
      </is>
    </nc>
  </rcc>
  <rcc rId="922" sId="1">
    <oc r="AA6" t="inlineStr">
      <is>
        <t>12b</t>
      </is>
    </oc>
    <nc r="AA6" t="inlineStr">
      <is>
        <t>11d</t>
      </is>
    </nc>
  </rcc>
  <rcc rId="923" sId="1">
    <oc r="AB6" t="inlineStr">
      <is>
        <t>12c</t>
      </is>
    </oc>
    <nc r="AB6">
      <v>12</v>
    </nc>
  </rcc>
  <rrc rId="924" sId="1" ref="AC1:AC1048576" action="deleteCol">
    <undo index="65535" exp="ref" ref3D="1" v="1" dr="AC6" r="BB2" sId="13"/>
    <undo index="65535" exp="ref" ref3D="1" v="1" dr="AC6" r="Y2" sId="13"/>
    <undo index="65535" exp="ref" ref3D="1" v="1" dr="AC6" r="BB2" sId="11"/>
    <undo index="65535" exp="ref" ref3D="1" v="1" dr="AC6" r="Y2" sId="11"/>
    <undo index="65535" exp="ref" ref3D="1" v="1" dr="AC6" r="BB2" sId="10"/>
    <undo index="65535" exp="ref" ref3D="1" v="1" dr="AC6" r="Y2" sId="10"/>
    <undo index="65535" exp="ref" ref3D="1" v="1" dr="AC6" r="BB2" sId="9"/>
    <undo index="65535" exp="ref" ref3D="1" v="1" dr="AC6" r="Y2" sId="9"/>
    <undo index="65535" exp="ref" ref3D="1" v="1" dr="AC6" r="BB2" sId="8"/>
    <undo index="65535" exp="ref" ref3D="1" v="1" dr="AC6" r="Y2" sId="8"/>
    <undo index="65535" exp="ref" ref3D="1" v="1" dr="AC6" r="BB2" sId="7"/>
    <undo index="65535" exp="ref" ref3D="1" v="1" dr="AC6" r="Y2" sId="7"/>
    <undo index="65535" exp="ref" ref3D="1" v="1" dr="AC6" r="BB2" sId="6"/>
    <undo index="65535" exp="ref" ref3D="1" v="1" dr="AC6" r="Y2" sId="6"/>
    <undo index="65535" exp="ref" ref3D="1" v="1" dr="AC6" r="BB2" sId="5"/>
    <undo index="65535" exp="ref" ref3D="1" v="1" dr="AC6" r="Y2" sId="5"/>
    <undo index="65535" exp="ref" ref3D="1" v="1" dr="AC6" r="BB2" sId="4"/>
    <undo index="65535" exp="ref" ref3D="1" v="1" dr="AC6" r="Y2" sId="4"/>
    <undo index="65535" exp="ref" ref3D="1" v="1" dr="AC6" r="BB2" sId="3"/>
    <undo index="65535" exp="ref" ref3D="1" v="1" dr="AC6" r="Y2" sId="3"/>
    <undo index="65535" exp="ref" ref3D="1" v="1" dr="AC6" r="BB2" sId="2"/>
    <undo index="65535" exp="ref" ref3D="1" v="1" dr="AC6" r="Y2" sId="2"/>
    <undo index="65535" exp="area" ref3D="1" dr="$A$204:$XFD$218" dn="Z_FDEBA451_C83C_46FC_946B_8C44343D330F_.wvu.Rows" sId="1"/>
    <undo index="65535" exp="area" ref3D="1" dr="$A$132:$XFD$199" dn="Z_FDEBA451_C83C_46FC_946B_8C44343D330F_.wvu.Rows" sId="1"/>
    <undo index="65535" exp="area" ref3D="1" dr="$A$116:$XFD$130" dn="Z_FDEBA451_C83C_46FC_946B_8C44343D330F_.wvu.Rows" sId="1"/>
    <undo index="65535" exp="area" ref3D="1" dr="$A$87:$XFD$110" dn="Z_FDEBA451_C83C_46FC_946B_8C44343D330F_.wvu.Rows" sId="1"/>
    <undo index="65535" exp="area" ref3D="1" dr="$A$35:$XFD$80" dn="Z_FDEBA451_C83C_46FC_946B_8C44343D330F_.wvu.Rows" sId="1"/>
    <undo index="1" exp="area" ref3D="1" dr="$A$27:$XFD$33" dn="Z_FDEBA451_C83C_46FC_946B_8C44343D330F_.wvu.Rows" sId="1"/>
    <rfmt sheetId="1" xfDxf="1" sqref="AC1:AC1048576" start="0" length="0">
      <dxf>
        <font>
          <sz val="9"/>
          <name val="Calibri"/>
          <family val="2"/>
        </font>
      </dxf>
    </rfmt>
    <rfmt sheetId="1" sqref="AC1" start="0" length="0">
      <dxf>
        <font>
          <b/>
          <sz val="9"/>
          <name val="Calibri"/>
          <family val="2"/>
        </font>
      </dxf>
    </rfmt>
    <rfmt sheetId="1" sqref="AC2" start="0" length="0">
      <dxf>
        <font>
          <b/>
          <sz val="12"/>
          <name val="Calibri"/>
          <family val="2"/>
        </font>
      </dxf>
    </rfmt>
    <rfmt sheetId="1" sqref="AC3" start="0" length="0">
      <dxf>
        <font>
          <b/>
          <sz val="9"/>
          <name val="Calibri"/>
          <family val="2"/>
        </font>
        <alignment horizontal="center" vertical="justify" textRotation="73"/>
      </dxf>
    </rfmt>
    <rcc rId="0" sId="1" dxf="1">
      <nc r="AC6" t="inlineStr">
        <is>
          <t>12d</t>
        </is>
      </nc>
      <ndxf>
        <font>
          <b/>
          <sz val="11"/>
          <name val="Calibri"/>
          <family val="2"/>
        </font>
        <alignment horizontal="left" vertical="top"/>
        <border outline="0">
          <top style="medium">
            <color indexed="64"/>
          </top>
          <bottom style="medium">
            <color indexed="64"/>
          </bottom>
        </border>
      </ndxf>
    </rcc>
    <rfmt sheetId="1" sqref="AC19" start="0" length="0">
      <dxf>
        <font>
          <b/>
          <sz val="12"/>
          <name val="Calibri"/>
          <family val="2"/>
        </font>
      </dxf>
    </rfmt>
    <rfmt sheetId="1" sqref="AC20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34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35" start="0" length="0">
      <dxf>
        <font>
          <b/>
          <sz val="12"/>
          <name val="Calibri"/>
          <family val="2"/>
        </font>
      </dxf>
    </rfmt>
    <rfmt sheetId="1" sqref="AC36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47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48" start="0" length="0">
      <dxf>
        <font>
          <b/>
          <sz val="12"/>
          <name val="Calibri"/>
          <family val="2"/>
        </font>
      </dxf>
    </rfmt>
    <rfmt sheetId="1" sqref="AC49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63" start="0" length="0">
      <dxf>
        <font>
          <sz val="16"/>
          <color rgb="FFC00000"/>
          <name val="Calibri"/>
          <family val="2"/>
        </font>
      </dxf>
    </rfmt>
    <rfmt sheetId="1" sqref="AC80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81" start="0" length="0">
      <dxf>
        <font>
          <b/>
          <sz val="12"/>
          <name val="Calibri"/>
          <family val="2"/>
        </font>
      </dxf>
    </rfmt>
    <rfmt sheetId="1" sqref="AC82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11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12" start="0" length="0">
      <dxf>
        <font>
          <sz val="16"/>
          <color rgb="FFC00000"/>
          <name val="Calibri"/>
          <family val="2"/>
        </font>
      </dxf>
    </rfmt>
    <rfmt sheetId="1" sqref="AC131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32" start="0" length="0">
      <dxf>
        <font>
          <sz val="16"/>
          <color rgb="FFC00000"/>
          <name val="Calibri"/>
          <family val="2"/>
        </font>
      </dxf>
    </rfmt>
    <rfmt sheetId="1" sqref="AC149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50" start="0" length="0">
      <dxf>
        <font>
          <sz val="16"/>
          <color rgb="FFC00000"/>
          <name val="Calibri"/>
          <family val="2"/>
        </font>
      </dxf>
    </rfmt>
  </rrc>
  <rrc rId="925" sId="1" ref="AC1:AC1048576" action="deleteCol">
    <undo index="65535" exp="ref" ref3D="1" v="1" dr="AC6" r="BC2" sId="13"/>
    <undo index="65535" exp="ref" ref3D="1" v="1" dr="AC6" r="Z2" sId="13"/>
    <undo index="65535" exp="ref" ref3D="1" v="1" dr="AC6" r="BC2" sId="11"/>
    <undo index="65535" exp="ref" ref3D="1" v="1" dr="AC6" r="Z2" sId="11"/>
    <undo index="65535" exp="ref" ref3D="1" v="1" dr="AC6" r="BC2" sId="10"/>
    <undo index="65535" exp="ref" ref3D="1" v="1" dr="AC6" r="Z2" sId="10"/>
    <undo index="65535" exp="ref" ref3D="1" v="1" dr="AC6" r="BC2" sId="9"/>
    <undo index="65535" exp="ref" ref3D="1" v="1" dr="AC6" r="Z2" sId="9"/>
    <undo index="65535" exp="ref" ref3D="1" v="1" dr="AC6" r="BC2" sId="8"/>
    <undo index="65535" exp="ref" ref3D="1" v="1" dr="AC6" r="Z2" sId="8"/>
    <undo index="65535" exp="ref" ref3D="1" v="1" dr="AC6" r="BC2" sId="7"/>
    <undo index="65535" exp="ref" ref3D="1" v="1" dr="AC6" r="Z2" sId="7"/>
    <undo index="65535" exp="ref" ref3D="1" v="1" dr="AC6" r="BC2" sId="6"/>
    <undo index="65535" exp="ref" ref3D="1" v="1" dr="AC6" r="Z2" sId="6"/>
    <undo index="65535" exp="ref" ref3D="1" v="1" dr="AC6" r="BC2" sId="5"/>
    <undo index="65535" exp="ref" ref3D="1" v="1" dr="AC6" r="Z2" sId="5"/>
    <undo index="65535" exp="ref" ref3D="1" v="1" dr="AC6" r="BC2" sId="4"/>
    <undo index="65535" exp="ref" ref3D="1" v="1" dr="AC6" r="Z2" sId="4"/>
    <undo index="65535" exp="ref" ref3D="1" v="1" dr="AC6" r="BC2" sId="3"/>
    <undo index="65535" exp="ref" ref3D="1" v="1" dr="AC6" r="Z2" sId="3"/>
    <undo index="65535" exp="ref" ref3D="1" v="1" dr="AC6" r="BC2" sId="2"/>
    <undo index="65535" exp="ref" ref3D="1" v="1" dr="AC6" r="Z2" sId="2"/>
    <undo index="65535" exp="area" ref3D="1" dr="$A$204:$XFD$218" dn="Z_FDEBA451_C83C_46FC_946B_8C44343D330F_.wvu.Rows" sId="1"/>
    <undo index="65535" exp="area" ref3D="1" dr="$A$132:$XFD$199" dn="Z_FDEBA451_C83C_46FC_946B_8C44343D330F_.wvu.Rows" sId="1"/>
    <undo index="65535" exp="area" ref3D="1" dr="$A$116:$XFD$130" dn="Z_FDEBA451_C83C_46FC_946B_8C44343D330F_.wvu.Rows" sId="1"/>
    <undo index="65535" exp="area" ref3D="1" dr="$A$87:$XFD$110" dn="Z_FDEBA451_C83C_46FC_946B_8C44343D330F_.wvu.Rows" sId="1"/>
    <undo index="65535" exp="area" ref3D="1" dr="$A$35:$XFD$80" dn="Z_FDEBA451_C83C_46FC_946B_8C44343D330F_.wvu.Rows" sId="1"/>
    <undo index="1" exp="area" ref3D="1" dr="$A$27:$XFD$33" dn="Z_FDEBA451_C83C_46FC_946B_8C44343D330F_.wvu.Rows" sId="1"/>
    <rfmt sheetId="1" xfDxf="1" sqref="AC1:AC1048576" start="0" length="0">
      <dxf>
        <font>
          <sz val="9"/>
          <name val="Calibri"/>
          <family val="2"/>
        </font>
      </dxf>
    </rfmt>
    <rfmt sheetId="1" sqref="AC1" start="0" length="0">
      <dxf>
        <font>
          <b/>
          <sz val="9"/>
          <name val="Calibri"/>
          <family val="2"/>
        </font>
      </dxf>
    </rfmt>
    <rfmt sheetId="1" sqref="AC2" start="0" length="0">
      <dxf>
        <font>
          <b/>
          <sz val="12"/>
          <name val="Calibri"/>
          <family val="2"/>
        </font>
      </dxf>
    </rfmt>
    <rfmt sheetId="1" sqref="AC3" start="0" length="0">
      <dxf>
        <font>
          <b/>
          <sz val="9"/>
          <name val="Calibri"/>
          <family val="2"/>
        </font>
        <alignment horizontal="center" vertical="justify" textRotation="73"/>
      </dxf>
    </rfmt>
    <rcc rId="0" sId="1" dxf="1">
      <nc r="AC6" t="inlineStr">
        <is>
          <t>12e</t>
        </is>
      </nc>
      <ndxf>
        <font>
          <b/>
          <sz val="11"/>
          <name val="Calibri"/>
          <family val="2"/>
        </font>
        <alignment horizontal="left" vertical="top"/>
        <border outline="0">
          <top style="medium">
            <color indexed="64"/>
          </top>
          <bottom style="medium">
            <color indexed="64"/>
          </bottom>
        </border>
      </ndxf>
    </rcc>
    <rfmt sheetId="1" sqref="AC19" start="0" length="0">
      <dxf>
        <font>
          <b/>
          <sz val="12"/>
          <name val="Calibri"/>
          <family val="2"/>
        </font>
      </dxf>
    </rfmt>
    <rfmt sheetId="1" sqref="AC20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34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35" start="0" length="0">
      <dxf>
        <font>
          <b/>
          <sz val="12"/>
          <name val="Calibri"/>
          <family val="2"/>
        </font>
      </dxf>
    </rfmt>
    <rfmt sheetId="1" sqref="AC36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47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48" start="0" length="0">
      <dxf>
        <font>
          <b/>
          <sz val="12"/>
          <name val="Calibri"/>
          <family val="2"/>
        </font>
      </dxf>
    </rfmt>
    <rfmt sheetId="1" sqref="AC49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63" start="0" length="0">
      <dxf>
        <font>
          <sz val="16"/>
          <color rgb="FFC00000"/>
          <name val="Calibri"/>
          <family val="2"/>
        </font>
      </dxf>
    </rfmt>
    <rfmt sheetId="1" sqref="AC80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81" start="0" length="0">
      <dxf>
        <font>
          <b/>
          <sz val="12"/>
          <name val="Calibri"/>
          <family val="2"/>
        </font>
      </dxf>
    </rfmt>
    <rfmt sheetId="1" sqref="AC82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11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12" start="0" length="0">
      <dxf>
        <font>
          <sz val="16"/>
          <color rgb="FFC00000"/>
          <name val="Calibri"/>
          <family val="2"/>
        </font>
      </dxf>
    </rfmt>
    <rfmt sheetId="1" sqref="AC131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32" start="0" length="0">
      <dxf>
        <font>
          <sz val="16"/>
          <color rgb="FFC00000"/>
          <name val="Calibri"/>
          <family val="2"/>
        </font>
      </dxf>
    </rfmt>
    <rfmt sheetId="1" sqref="AC149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50" start="0" length="0">
      <dxf>
        <font>
          <sz val="16"/>
          <color rgb="FFC00000"/>
          <name val="Calibri"/>
          <family val="2"/>
        </font>
      </dxf>
    </rfmt>
    <rfmt sheetId="1" sqref="AC174" start="0" length="0">
      <dxf>
        <font>
          <sz val="16"/>
          <color rgb="FFC00000"/>
          <name val="Calibri"/>
          <family val="2"/>
        </font>
      </dxf>
    </rfmt>
    <rfmt sheetId="1" sqref="AC176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77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78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79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0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1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2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3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4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5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6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7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9" start="0" length="0">
      <dxf>
        <font>
          <sz val="16"/>
          <color rgb="FFC00000"/>
          <name val="Calibri"/>
          <family val="2"/>
        </font>
      </dxf>
    </rfmt>
    <rfmt sheetId="1" sqref="AC192" start="0" length="0">
      <dxf>
        <font>
          <b/>
          <sz val="12"/>
          <name val="Calibri"/>
          <family val="2"/>
        </font>
      </dxf>
    </rfmt>
    <rfmt sheetId="1" sqref="AC193" start="0" length="0">
      <dxf>
        <font>
          <b/>
          <sz val="12"/>
          <name val="Calibri"/>
          <family val="2"/>
        </font>
      </dxf>
    </rfmt>
    <rfmt sheetId="1" sqref="AC194" start="0" length="0">
      <dxf>
        <font>
          <b/>
          <sz val="12"/>
          <name val="Calibri"/>
          <family val="2"/>
        </font>
      </dxf>
    </rfmt>
    <rfmt sheetId="1" sqref="AC195" start="0" length="0">
      <dxf>
        <font>
          <b/>
          <sz val="12"/>
          <name val="Calibri"/>
          <family val="2"/>
        </font>
      </dxf>
    </rfmt>
    <rfmt sheetId="1" sqref="AC196" start="0" length="0">
      <dxf>
        <font>
          <b/>
          <sz val="12"/>
          <name val="Calibri"/>
          <family val="2"/>
        </font>
      </dxf>
    </rfmt>
    <rfmt sheetId="1" sqref="AC197" start="0" length="0">
      <dxf>
        <font>
          <b/>
          <sz val="12"/>
          <name val="Calibri"/>
          <family val="2"/>
        </font>
      </dxf>
    </rfmt>
    <rfmt sheetId="1" sqref="AC198" start="0" length="0">
      <dxf>
        <font>
          <b/>
          <sz val="12"/>
          <name val="Calibri"/>
          <family val="2"/>
        </font>
      </dxf>
    </rfmt>
  </rrc>
  <rrc rId="926" sId="1" ref="AC1:AC1048576" action="deleteCol">
    <undo index="65535" exp="ref" ref3D="1" v="1" dr="AC6" r="BD2" sId="13"/>
    <undo index="65535" exp="ref" ref3D="1" v="1" dr="AC6" r="AA2" sId="13"/>
    <undo index="65535" exp="ref" ref3D="1" v="1" dr="AC6" r="BD2" sId="11"/>
    <undo index="65535" exp="ref" ref3D="1" v="1" dr="AC6" r="AA2" sId="11"/>
    <undo index="65535" exp="ref" ref3D="1" v="1" dr="AC6" r="BD2" sId="10"/>
    <undo index="65535" exp="ref" ref3D="1" v="1" dr="AC6" r="AA2" sId="10"/>
    <undo index="65535" exp="ref" ref3D="1" v="1" dr="AC6" r="BD2" sId="9"/>
    <undo index="65535" exp="ref" ref3D="1" v="1" dr="AC6" r="AA2" sId="9"/>
    <undo index="65535" exp="ref" ref3D="1" v="1" dr="AC6" r="BD2" sId="8"/>
    <undo index="65535" exp="ref" ref3D="1" v="1" dr="AC6" r="AA2" sId="8"/>
    <undo index="65535" exp="ref" ref3D="1" v="1" dr="AC6" r="BD2" sId="7"/>
    <undo index="65535" exp="ref" ref3D="1" v="1" dr="AC6" r="AA2" sId="7"/>
    <undo index="65535" exp="ref" ref3D="1" v="1" dr="AC6" r="BD2" sId="6"/>
    <undo index="65535" exp="ref" ref3D="1" v="1" dr="AC6" r="AA2" sId="6"/>
    <undo index="65535" exp="ref" ref3D="1" v="1" dr="AC6" r="BD2" sId="5"/>
    <undo index="65535" exp="ref" ref3D="1" v="1" dr="AC6" r="AA2" sId="5"/>
    <undo index="65535" exp="ref" ref3D="1" v="1" dr="AC6" r="BD2" sId="4"/>
    <undo index="65535" exp="ref" ref3D="1" v="1" dr="AC6" r="AA2" sId="4"/>
    <undo index="65535" exp="ref" ref3D="1" v="1" dr="AC6" r="BD2" sId="3"/>
    <undo index="65535" exp="ref" ref3D="1" v="1" dr="AC6" r="AA2" sId="3"/>
    <undo index="65535" exp="ref" ref3D="1" v="1" dr="AC6" r="BD2" sId="2"/>
    <undo index="65535" exp="ref" ref3D="1" v="1" dr="AC6" r="AA2" sId="2"/>
    <undo index="65535" exp="area" ref3D="1" dr="$A$204:$XFD$218" dn="Z_FDEBA451_C83C_46FC_946B_8C44343D330F_.wvu.Rows" sId="1"/>
    <undo index="65535" exp="area" ref3D="1" dr="$A$132:$XFD$199" dn="Z_FDEBA451_C83C_46FC_946B_8C44343D330F_.wvu.Rows" sId="1"/>
    <undo index="65535" exp="area" ref3D="1" dr="$A$116:$XFD$130" dn="Z_FDEBA451_C83C_46FC_946B_8C44343D330F_.wvu.Rows" sId="1"/>
    <undo index="65535" exp="area" ref3D="1" dr="$A$87:$XFD$110" dn="Z_FDEBA451_C83C_46FC_946B_8C44343D330F_.wvu.Rows" sId="1"/>
    <undo index="65535" exp="area" ref3D="1" dr="$A$35:$XFD$80" dn="Z_FDEBA451_C83C_46FC_946B_8C44343D330F_.wvu.Rows" sId="1"/>
    <undo index="1" exp="area" ref3D="1" dr="$A$27:$XFD$33" dn="Z_FDEBA451_C83C_46FC_946B_8C44343D330F_.wvu.Rows" sId="1"/>
    <rfmt sheetId="1" xfDxf="1" sqref="AC1:AC1048576" start="0" length="0">
      <dxf>
        <font>
          <sz val="9"/>
          <name val="Calibri"/>
          <family val="2"/>
        </font>
      </dxf>
    </rfmt>
    <rfmt sheetId="1" sqref="AC1" start="0" length="0">
      <dxf>
        <font>
          <b/>
          <sz val="9"/>
          <name val="Calibri"/>
          <family val="2"/>
        </font>
      </dxf>
    </rfmt>
    <rfmt sheetId="1" sqref="AC2" start="0" length="0">
      <dxf>
        <font>
          <b/>
          <sz val="12"/>
          <name val="Calibri"/>
          <family val="2"/>
        </font>
      </dxf>
    </rfmt>
    <rfmt sheetId="1" sqref="AC3" start="0" length="0">
      <dxf>
        <font>
          <b/>
          <sz val="9"/>
          <name val="Calibri"/>
          <family val="2"/>
        </font>
        <alignment horizontal="center" vertical="justify" textRotation="73"/>
      </dxf>
    </rfmt>
    <rcc rId="0" sId="1" dxf="1">
      <nc r="AC6">
        <v>13</v>
      </nc>
      <ndxf>
        <font>
          <b/>
          <sz val="11"/>
          <name val="Calibri"/>
          <family val="2"/>
        </font>
        <alignment horizontal="left" vertical="top"/>
        <border outline="0">
          <top style="medium">
            <color indexed="64"/>
          </top>
          <bottom style="medium">
            <color indexed="64"/>
          </bottom>
        </border>
      </ndxf>
    </rcc>
    <rfmt sheetId="1" sqref="AC19" start="0" length="0">
      <dxf>
        <font>
          <b/>
          <sz val="12"/>
          <name val="Calibri"/>
          <family val="2"/>
        </font>
      </dxf>
    </rfmt>
    <rfmt sheetId="1" sqref="AC20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34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35" start="0" length="0">
      <dxf>
        <font>
          <b/>
          <sz val="12"/>
          <name val="Calibri"/>
          <family val="2"/>
        </font>
      </dxf>
    </rfmt>
    <rfmt sheetId="1" sqref="AC36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47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48" start="0" length="0">
      <dxf>
        <font>
          <b/>
          <sz val="12"/>
          <name val="Calibri"/>
          <family val="2"/>
        </font>
      </dxf>
    </rfmt>
    <rfmt sheetId="1" sqref="AC49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63" start="0" length="0">
      <dxf>
        <font>
          <sz val="16"/>
          <color rgb="FFC00000"/>
          <name val="Calibri"/>
          <family val="2"/>
        </font>
      </dxf>
    </rfmt>
    <rfmt sheetId="1" sqref="AC80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81" start="0" length="0">
      <dxf>
        <font>
          <b/>
          <sz val="12"/>
          <name val="Calibri"/>
          <family val="2"/>
        </font>
      </dxf>
    </rfmt>
    <rfmt sheetId="1" sqref="AC82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11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12" start="0" length="0">
      <dxf>
        <font>
          <sz val="16"/>
          <color rgb="FFC00000"/>
          <name val="Calibri"/>
          <family val="2"/>
        </font>
      </dxf>
    </rfmt>
    <rfmt sheetId="1" sqref="AC131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32" start="0" length="0">
      <dxf>
        <font>
          <sz val="16"/>
          <color rgb="FFC00000"/>
          <name val="Calibri"/>
          <family val="2"/>
        </font>
      </dxf>
    </rfmt>
    <rfmt sheetId="1" sqref="AC149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50" start="0" length="0">
      <dxf>
        <font>
          <sz val="16"/>
          <color rgb="FFC00000"/>
          <name val="Calibri"/>
          <family val="2"/>
        </font>
      </dxf>
    </rfmt>
    <rfmt sheetId="1" sqref="AC174" start="0" length="0">
      <dxf>
        <font>
          <sz val="16"/>
          <color rgb="FFC00000"/>
          <name val="Calibri"/>
          <family val="2"/>
        </font>
      </dxf>
    </rfmt>
    <rfmt sheetId="1" sqref="AC176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77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78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79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0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1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2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3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4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5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6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7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9" start="0" length="0">
      <dxf>
        <font>
          <sz val="16"/>
          <color rgb="FFC00000"/>
          <name val="Calibri"/>
          <family val="2"/>
        </font>
      </dxf>
    </rfmt>
    <rfmt sheetId="1" sqref="AC192" start="0" length="0">
      <dxf>
        <font>
          <b/>
          <sz val="12"/>
          <name val="Calibri"/>
          <family val="2"/>
        </font>
      </dxf>
    </rfmt>
    <rfmt sheetId="1" sqref="AC193" start="0" length="0">
      <dxf>
        <font>
          <b/>
          <sz val="12"/>
          <name val="Calibri"/>
          <family val="2"/>
        </font>
      </dxf>
    </rfmt>
    <rfmt sheetId="1" sqref="AC194" start="0" length="0">
      <dxf>
        <font>
          <b/>
          <sz val="12"/>
          <name val="Calibri"/>
          <family val="2"/>
        </font>
      </dxf>
    </rfmt>
    <rfmt sheetId="1" sqref="AC195" start="0" length="0">
      <dxf>
        <font>
          <b/>
          <sz val="12"/>
          <name val="Calibri"/>
          <family val="2"/>
        </font>
      </dxf>
    </rfmt>
    <rfmt sheetId="1" sqref="AC196" start="0" length="0">
      <dxf>
        <font>
          <b/>
          <sz val="12"/>
          <name val="Calibri"/>
          <family val="2"/>
        </font>
      </dxf>
    </rfmt>
    <rfmt sheetId="1" sqref="AC197" start="0" length="0">
      <dxf>
        <font>
          <b/>
          <sz val="12"/>
          <name val="Calibri"/>
          <family val="2"/>
        </font>
      </dxf>
    </rfmt>
    <rfmt sheetId="1" sqref="AC198" start="0" length="0">
      <dxf>
        <font>
          <b/>
          <sz val="12"/>
          <name val="Calibri"/>
          <family val="2"/>
        </font>
      </dxf>
    </rfmt>
  </rrc>
  <rrc rId="927" sId="1" ref="AC1:AC1048576" action="deleteCol">
    <undo index="65535" exp="ref" ref3D="1" v="1" dr="AC6" r="BE2" sId="13"/>
    <undo index="65535" exp="ref" ref3D="1" v="1" dr="AC6" r="AB2" sId="13"/>
    <undo index="65535" exp="ref" ref3D="1" v="1" dr="AC6" r="BE2" sId="11"/>
    <undo index="65535" exp="ref" ref3D="1" v="1" dr="AC6" r="AB2" sId="11"/>
    <undo index="65535" exp="ref" ref3D="1" v="1" dr="AC6" r="BE2" sId="10"/>
    <undo index="65535" exp="ref" ref3D="1" v="1" dr="AC6" r="AB2" sId="10"/>
    <undo index="65535" exp="ref" ref3D="1" v="1" dr="AC6" r="BE2" sId="9"/>
    <undo index="65535" exp="ref" ref3D="1" v="1" dr="AC6" r="AB2" sId="9"/>
    <undo index="65535" exp="ref" ref3D="1" v="1" dr="AC6" r="BE2" sId="8"/>
    <undo index="65535" exp="ref" ref3D="1" v="1" dr="AC6" r="AB2" sId="8"/>
    <undo index="65535" exp="ref" ref3D="1" v="1" dr="AC6" r="BE2" sId="7"/>
    <undo index="65535" exp="ref" ref3D="1" v="1" dr="AC6" r="AB2" sId="7"/>
    <undo index="65535" exp="ref" ref3D="1" v="1" dr="AC6" r="BE2" sId="6"/>
    <undo index="65535" exp="ref" ref3D="1" v="1" dr="AC6" r="AB2" sId="6"/>
    <undo index="65535" exp="ref" ref3D="1" v="1" dr="AC6" r="BE2" sId="5"/>
    <undo index="65535" exp="ref" ref3D="1" v="1" dr="AC6" r="AB2" sId="5"/>
    <undo index="65535" exp="ref" ref3D="1" v="1" dr="AC6" r="BE2" sId="4"/>
    <undo index="65535" exp="ref" ref3D="1" v="1" dr="AC6" r="AB2" sId="4"/>
    <undo index="65535" exp="ref" ref3D="1" v="1" dr="AC6" r="BE2" sId="3"/>
    <undo index="65535" exp="ref" ref3D="1" v="1" dr="AC6" r="AB2" sId="3"/>
    <undo index="65535" exp="ref" ref3D="1" v="1" dr="AC6" r="BE2" sId="2"/>
    <undo index="65535" exp="ref" ref3D="1" v="1" dr="AC6" r="AB2" sId="2"/>
    <undo index="65535" exp="area" ref3D="1" dr="$A$204:$XFD$218" dn="Z_FDEBA451_C83C_46FC_946B_8C44343D330F_.wvu.Rows" sId="1"/>
    <undo index="65535" exp="area" ref3D="1" dr="$A$132:$XFD$199" dn="Z_FDEBA451_C83C_46FC_946B_8C44343D330F_.wvu.Rows" sId="1"/>
    <undo index="65535" exp="area" ref3D="1" dr="$A$116:$XFD$130" dn="Z_FDEBA451_C83C_46FC_946B_8C44343D330F_.wvu.Rows" sId="1"/>
    <undo index="65535" exp="area" ref3D="1" dr="$A$87:$XFD$110" dn="Z_FDEBA451_C83C_46FC_946B_8C44343D330F_.wvu.Rows" sId="1"/>
    <undo index="65535" exp="area" ref3D="1" dr="$A$35:$XFD$80" dn="Z_FDEBA451_C83C_46FC_946B_8C44343D330F_.wvu.Rows" sId="1"/>
    <undo index="1" exp="area" ref3D="1" dr="$A$27:$XFD$33" dn="Z_FDEBA451_C83C_46FC_946B_8C44343D330F_.wvu.Rows" sId="1"/>
    <rfmt sheetId="1" xfDxf="1" sqref="AC1:AC1048576" start="0" length="0">
      <dxf>
        <font>
          <sz val="9"/>
          <name val="Calibri"/>
          <family val="2"/>
        </font>
      </dxf>
    </rfmt>
    <rfmt sheetId="1" sqref="AC1" start="0" length="0">
      <dxf>
        <font>
          <b/>
          <sz val="9"/>
          <name val="Calibri"/>
          <family val="2"/>
        </font>
      </dxf>
    </rfmt>
    <rfmt sheetId="1" sqref="AC2" start="0" length="0">
      <dxf>
        <font>
          <b/>
          <sz val="12"/>
          <name val="Calibri"/>
          <family val="2"/>
        </font>
      </dxf>
    </rfmt>
    <rfmt sheetId="1" sqref="AC3" start="0" length="0">
      <dxf>
        <font>
          <b/>
          <sz val="9"/>
          <name val="Calibri"/>
          <family val="2"/>
        </font>
        <alignment horizontal="center" vertical="justify" textRotation="73"/>
      </dxf>
    </rfmt>
    <rcc rId="0" sId="1" dxf="1">
      <nc r="AC6">
        <v>14</v>
      </nc>
      <ndxf>
        <font>
          <b/>
          <sz val="11"/>
          <name val="Calibri"/>
          <family val="2"/>
        </font>
        <alignment horizontal="left" vertical="top"/>
        <border outline="0"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</ndxf>
    </rcc>
    <rfmt sheetId="1" sqref="AC19" start="0" length="0">
      <dxf>
        <font>
          <b/>
          <sz val="12"/>
          <name val="Calibri"/>
          <family val="2"/>
        </font>
      </dxf>
    </rfmt>
    <rfmt sheetId="1" sqref="AC20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34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35" start="0" length="0">
      <dxf>
        <font>
          <b/>
          <sz val="12"/>
          <name val="Calibri"/>
          <family val="2"/>
        </font>
      </dxf>
    </rfmt>
    <rfmt sheetId="1" sqref="AC36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47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48" start="0" length="0">
      <dxf>
        <font>
          <b/>
          <sz val="12"/>
          <name val="Calibri"/>
          <family val="2"/>
        </font>
      </dxf>
    </rfmt>
    <rfmt sheetId="1" sqref="AC49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63" start="0" length="0">
      <dxf>
        <font>
          <sz val="16"/>
          <color rgb="FFC00000"/>
          <name val="Calibri"/>
          <family val="2"/>
        </font>
      </dxf>
    </rfmt>
    <rfmt sheetId="1" sqref="AC80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81" start="0" length="0">
      <dxf>
        <font>
          <b/>
          <sz val="12"/>
          <name val="Calibri"/>
          <family val="2"/>
        </font>
      </dxf>
    </rfmt>
    <rfmt sheetId="1" sqref="AC82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11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12" start="0" length="0">
      <dxf>
        <font>
          <sz val="16"/>
          <color rgb="FFC00000"/>
          <name val="Calibri"/>
          <family val="2"/>
        </font>
      </dxf>
    </rfmt>
    <rfmt sheetId="1" sqref="AC131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32" start="0" length="0">
      <dxf>
        <font>
          <sz val="16"/>
          <color rgb="FFC00000"/>
          <name val="Calibri"/>
          <family val="2"/>
        </font>
      </dxf>
    </rfmt>
    <rfmt sheetId="1" sqref="AC149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50" start="0" length="0">
      <dxf>
        <font>
          <sz val="16"/>
          <color rgb="FFC00000"/>
          <name val="Calibri"/>
          <family val="2"/>
        </font>
      </dxf>
    </rfmt>
    <rfmt sheetId="1" sqref="AC174" start="0" length="0">
      <dxf>
        <font>
          <sz val="16"/>
          <color rgb="FFC00000"/>
          <name val="Calibri"/>
          <family val="2"/>
        </font>
      </dxf>
    </rfmt>
    <rfmt sheetId="1" sqref="AC176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77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78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79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0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1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2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3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4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5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6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7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9" start="0" length="0">
      <dxf>
        <font>
          <sz val="16"/>
          <color rgb="FFC00000"/>
          <name val="Calibri"/>
          <family val="2"/>
        </font>
      </dxf>
    </rfmt>
    <rfmt sheetId="1" sqref="AC192" start="0" length="0">
      <dxf>
        <font>
          <b/>
          <sz val="12"/>
          <name val="Calibri"/>
          <family val="2"/>
        </font>
      </dxf>
    </rfmt>
    <rfmt sheetId="1" sqref="AC193" start="0" length="0">
      <dxf>
        <font>
          <b/>
          <sz val="12"/>
          <name val="Calibri"/>
          <family val="2"/>
        </font>
      </dxf>
    </rfmt>
    <rfmt sheetId="1" sqref="AC194" start="0" length="0">
      <dxf>
        <font>
          <b/>
          <sz val="12"/>
          <name val="Calibri"/>
          <family val="2"/>
        </font>
      </dxf>
    </rfmt>
    <rfmt sheetId="1" sqref="AC195" start="0" length="0">
      <dxf>
        <font>
          <b/>
          <sz val="12"/>
          <name val="Calibri"/>
          <family val="2"/>
        </font>
      </dxf>
    </rfmt>
    <rfmt sheetId="1" sqref="AC196" start="0" length="0">
      <dxf>
        <font>
          <b/>
          <sz val="12"/>
          <name val="Calibri"/>
          <family val="2"/>
        </font>
      </dxf>
    </rfmt>
    <rfmt sheetId="1" sqref="AC197" start="0" length="0">
      <dxf>
        <font>
          <b/>
          <sz val="12"/>
          <name val="Calibri"/>
          <family val="2"/>
        </font>
      </dxf>
    </rfmt>
    <rfmt sheetId="1" sqref="AC198" start="0" length="0">
      <dxf>
        <font>
          <b/>
          <sz val="12"/>
          <name val="Calibri"/>
          <family val="2"/>
        </font>
      </dxf>
    </rfmt>
  </rrc>
  <rrc rId="928" sId="1" ref="AC1:AC1048576" action="deleteCol">
    <undo index="65535" exp="area" ref3D="1" dr="$A$204:$XFD$218" dn="Z_FDEBA451_C83C_46FC_946B_8C44343D330F_.wvu.Rows" sId="1"/>
    <undo index="65535" exp="area" ref3D="1" dr="$A$132:$XFD$199" dn="Z_FDEBA451_C83C_46FC_946B_8C44343D330F_.wvu.Rows" sId="1"/>
    <undo index="65535" exp="area" ref3D="1" dr="$A$116:$XFD$130" dn="Z_FDEBA451_C83C_46FC_946B_8C44343D330F_.wvu.Rows" sId="1"/>
    <undo index="65535" exp="area" ref3D="1" dr="$A$87:$XFD$110" dn="Z_FDEBA451_C83C_46FC_946B_8C44343D330F_.wvu.Rows" sId="1"/>
    <undo index="65535" exp="area" ref3D="1" dr="$A$35:$XFD$80" dn="Z_FDEBA451_C83C_46FC_946B_8C44343D330F_.wvu.Rows" sId="1"/>
    <undo index="1" exp="area" ref3D="1" dr="$A$27:$XFD$33" dn="Z_FDEBA451_C83C_46FC_946B_8C44343D330F_.wvu.Rows" sId="1"/>
    <rfmt sheetId="1" xfDxf="1" sqref="AC1:AC1048576" start="0" length="0">
      <dxf>
        <font>
          <sz val="9"/>
          <name val="Calibri"/>
          <family val="2"/>
        </font>
      </dxf>
    </rfmt>
    <rfmt sheetId="1" sqref="AC1" start="0" length="0">
      <dxf>
        <font>
          <b/>
          <sz val="9"/>
          <name val="Calibri"/>
          <family val="2"/>
        </font>
      </dxf>
    </rfmt>
    <rfmt sheetId="1" sqref="AC2" start="0" length="0">
      <dxf>
        <font>
          <b/>
          <sz val="12"/>
          <name val="Calibri"/>
          <family val="2"/>
        </font>
      </dxf>
    </rfmt>
    <rfmt sheetId="1" sqref="AC3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9" start="0" length="0">
      <dxf>
        <font>
          <b/>
          <sz val="12"/>
          <name val="Calibri"/>
          <family val="2"/>
        </font>
      </dxf>
    </rfmt>
    <rfmt sheetId="1" sqref="AC20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34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35" start="0" length="0">
      <dxf>
        <font>
          <b/>
          <sz val="12"/>
          <name val="Calibri"/>
          <family val="2"/>
        </font>
      </dxf>
    </rfmt>
    <rfmt sheetId="1" sqref="AC36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47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48" start="0" length="0">
      <dxf>
        <font>
          <b/>
          <sz val="12"/>
          <name val="Calibri"/>
          <family val="2"/>
        </font>
      </dxf>
    </rfmt>
    <rfmt sheetId="1" sqref="AC49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63" start="0" length="0">
      <dxf>
        <font>
          <sz val="16"/>
          <color rgb="FFC00000"/>
          <name val="Calibri"/>
          <family val="2"/>
        </font>
      </dxf>
    </rfmt>
    <rfmt sheetId="1" sqref="AC80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81" start="0" length="0">
      <dxf>
        <font>
          <b/>
          <sz val="12"/>
          <name val="Calibri"/>
          <family val="2"/>
        </font>
      </dxf>
    </rfmt>
    <rfmt sheetId="1" sqref="AC82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11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12" start="0" length="0">
      <dxf>
        <font>
          <sz val="16"/>
          <color rgb="FFC00000"/>
          <name val="Calibri"/>
          <family val="2"/>
        </font>
      </dxf>
    </rfmt>
    <rfmt sheetId="1" sqref="AC131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32" start="0" length="0">
      <dxf>
        <font>
          <sz val="16"/>
          <color rgb="FFC00000"/>
          <name val="Calibri"/>
          <family val="2"/>
        </font>
      </dxf>
    </rfmt>
    <rfmt sheetId="1" sqref="AC149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50" start="0" length="0">
      <dxf>
        <font>
          <sz val="16"/>
          <color rgb="FFC00000"/>
          <name val="Calibri"/>
          <family val="2"/>
        </font>
      </dxf>
    </rfmt>
    <rfmt sheetId="1" sqref="AC174" start="0" length="0">
      <dxf>
        <font>
          <sz val="16"/>
          <color rgb="FFC00000"/>
          <name val="Calibri"/>
          <family val="2"/>
        </font>
      </dxf>
    </rfmt>
    <rfmt sheetId="1" sqref="AC176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77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78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79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0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1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2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3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4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5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6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7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AC189" start="0" length="0">
      <dxf>
        <font>
          <sz val="16"/>
          <color rgb="FFC00000"/>
          <name val="Calibri"/>
          <family val="2"/>
        </font>
      </dxf>
    </rfmt>
    <rfmt sheetId="1" sqref="AC192" start="0" length="0">
      <dxf>
        <font>
          <b/>
          <sz val="12"/>
          <name val="Calibri"/>
          <family val="2"/>
        </font>
      </dxf>
    </rfmt>
    <rfmt sheetId="1" sqref="AC193" start="0" length="0">
      <dxf>
        <font>
          <b/>
          <sz val="12"/>
          <name val="Calibri"/>
          <family val="2"/>
        </font>
      </dxf>
    </rfmt>
    <rfmt sheetId="1" sqref="AC194" start="0" length="0">
      <dxf>
        <font>
          <b/>
          <sz val="12"/>
          <name val="Calibri"/>
          <family val="2"/>
        </font>
      </dxf>
    </rfmt>
    <rfmt sheetId="1" sqref="AC195" start="0" length="0">
      <dxf>
        <font>
          <b/>
          <sz val="12"/>
          <name val="Calibri"/>
          <family val="2"/>
        </font>
      </dxf>
    </rfmt>
    <rfmt sheetId="1" sqref="AC196" start="0" length="0">
      <dxf>
        <font>
          <b/>
          <sz val="12"/>
          <name val="Calibri"/>
          <family val="2"/>
        </font>
      </dxf>
    </rfmt>
    <rfmt sheetId="1" sqref="AC197" start="0" length="0">
      <dxf>
        <font>
          <b/>
          <sz val="12"/>
          <name val="Calibri"/>
          <family val="2"/>
        </font>
      </dxf>
    </rfmt>
    <rfmt sheetId="1" sqref="AC198" start="0" length="0">
      <dxf>
        <font>
          <b/>
          <sz val="12"/>
          <name val="Calibri"/>
          <family val="2"/>
        </font>
      </dxf>
    </rfmt>
  </rrc>
  <rrc rId="929" sId="3" ref="C1:C1048576" action="deleteCol">
    <rfmt sheetId="3" xfDxf="1" sqref="C1:C1048576" start="0" length="0"/>
    <rfmt sheetId="3" sqref="C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3" dxf="1">
      <nc r="C2" t="inlineStr">
        <is>
          <t>Namen</t>
        </is>
      </nc>
      <ndxf>
        <font>
          <b/>
          <sz val="16"/>
          <color theme="6" tint="-0.249977111117893"/>
          <name val="Calibri"/>
          <family val="2"/>
          <scheme val="none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</border>
      </ndxf>
    </rcc>
    <rcc rId="0" sId="3" dxf="1">
      <nc r="C3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C4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C5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C6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C7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C8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C9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C10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C11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C12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C13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C14" start="0" length="0">
      <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C15" start="0" length="0">
      <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C16" start="0" length="0">
      <dxf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C17" start="0" length="0">
      <dxf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C18" start="0" length="0">
      <dxf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C19" start="0" length="0">
      <dxf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C20" start="0" length="0">
      <dxf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30" sId="3" ref="X1:X1048576" action="deleteCol">
    <rfmt sheetId="3" xfDxf="1" sqref="X1:X1048576" start="0" length="0"/>
    <rfmt sheetId="3" sqref="X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3" dxf="1">
      <nc r="X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3" sqref="X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2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31" sId="3" ref="X1:X1048576" action="deleteCol">
    <rfmt sheetId="3" xfDxf="1" sqref="X1:X1048576" start="0" length="0"/>
    <rfmt sheetId="3" sqref="X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3" dxf="1">
      <nc r="X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3" sqref="X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2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32" sId="3" ref="X1:X1048576" action="deleteCol">
    <rfmt sheetId="3" xfDxf="1" sqref="X1:X1048576" start="0" length="0"/>
    <rfmt sheetId="3" sqref="X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3" dxf="1">
      <nc r="X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3" sqref="X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2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33" sId="3" ref="X1:X1048576" action="deleteCol">
    <undo index="0" exp="area" dr="D20:X20" r="Z20" sId="3"/>
    <undo index="0" exp="area" dr="D19:X19" r="Z19" sId="3"/>
    <undo index="0" exp="area" dr="D18:X18" r="Z18" sId="3"/>
    <undo index="0" exp="area" dr="D17:X17" r="Z17" sId="3"/>
    <undo index="0" exp="area" dr="D16:X16" r="Z16" sId="3"/>
    <undo index="0" exp="area" dr="D15:X15" r="Z15" sId="3"/>
    <undo index="0" exp="area" dr="D14:X14" r="Z14" sId="3"/>
    <undo index="0" exp="area" dr="D13:X13" r="Z13" sId="3"/>
    <undo index="0" exp="area" dr="D12:X12" r="Z12" sId="3"/>
    <undo index="0" exp="area" dr="D11:X11" r="Z11" sId="3"/>
    <undo index="0" exp="area" dr="D10:X10" r="Z10" sId="3"/>
    <undo index="0" exp="area" dr="D9:X9" r="Z9" sId="3"/>
    <undo index="0" exp="area" dr="D8:X8" r="Z8" sId="3"/>
    <undo index="0" exp="area" dr="D7:X7" r="Z7" sId="3"/>
    <undo index="0" exp="area" dr="D6:X6" r="Z6" sId="3"/>
    <undo index="0" exp="area" dr="D5:X5" r="Z5" sId="3"/>
    <undo index="0" exp="area" dr="D4:X4" r="Z4" sId="3"/>
    <undo index="0" exp="area" dr="D3:X3" r="Z3" sId="3"/>
    <rfmt sheetId="3" xfDxf="1" sqref="X1:X1048576" start="0" length="0"/>
    <rfmt sheetId="3" sqref="X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3" dxf="1">
      <nc r="X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3" sqref="X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1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X2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34" sId="3" ref="AW1:AW1048576" action="deleteCol">
    <rfmt sheetId="3" xfDxf="1" sqref="AW1:AW1048576" start="0" length="0"/>
    <rfmt sheetId="3" sqref="AW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3" dxf="1">
      <nc r="AW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3" sqref="AW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2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35" sId="3" ref="AW1:AW1048576" action="deleteCol">
    <rfmt sheetId="3" xfDxf="1" sqref="AW1:AW1048576" start="0" length="0"/>
    <rfmt sheetId="3" sqref="AW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3" dxf="1">
      <nc r="AW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3" sqref="AW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2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36" sId="3" ref="AW1:AW1048576" action="deleteCol">
    <rfmt sheetId="3" xfDxf="1" sqref="AW1:AW1048576" start="0" length="0"/>
    <rfmt sheetId="3" sqref="AW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3" dxf="1">
      <nc r="AW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3" sqref="AW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2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37" sId="3" ref="AW1:AW1048576" action="deleteCol">
    <undo index="0" exp="area" dr="AC20:AW20" r="AY20" sId="3"/>
    <undo index="0" exp="area" dr="AC19:AW19" r="AY19" sId="3"/>
    <undo index="0" exp="area" dr="AC18:AW18" r="AY18" sId="3"/>
    <undo index="0" exp="area" dr="AC17:AW17" r="AY17" sId="3"/>
    <undo index="0" exp="area" dr="AC16:AW16" r="AY16" sId="3"/>
    <undo index="0" exp="area" dr="AC15:AW15" r="AY15" sId="3"/>
    <undo index="0" exp="area" dr="AC14:AW14" r="AY14" sId="3"/>
    <undo index="0" exp="area" dr="AC13:AW13" r="AY13" sId="3"/>
    <undo index="0" exp="area" dr="AC12:AW12" r="AY12" sId="3"/>
    <undo index="0" exp="area" dr="AC11:AW11" r="AY11" sId="3"/>
    <undo index="0" exp="area" dr="AC10:AW10" r="AY10" sId="3"/>
    <undo index="0" exp="area" dr="AC9:AW9" r="AY9" sId="3"/>
    <undo index="0" exp="area" dr="AC8:AW8" r="AY8" sId="3"/>
    <undo index="0" exp="area" dr="AC7:AW7" r="AY7" sId="3"/>
    <undo index="0" exp="area" dr="AC6:AW6" r="AY6" sId="3"/>
    <undo index="0" exp="area" dr="AC5:AW5" r="AY5" sId="3"/>
    <undo index="0" exp="area" dr="AC4:AW4" r="AY4" sId="3"/>
    <undo index="0" exp="area" dr="AC3:AW3" r="AY3" sId="3"/>
    <rfmt sheetId="3" xfDxf="1" sqref="AW1:AW1048576" start="0" length="0"/>
    <rfmt sheetId="3" sqref="AW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3" dxf="1">
      <nc r="AW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3" sqref="AW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2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3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19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W20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38" sId="7" ref="A5:XFD5" action="deleteRow">
    <undo index="65535" exp="ref" ref3D="1" v="1" dr="BL5" r="G204" sId="1"/>
    <undo index="65535" exp="ref" ref3D="1" v="1" dr="BJ5" r="D204" sId="1"/>
    <undo index="65535" exp="ref" ref3D="1" v="1" dr="BI5" r="C204" sId="1"/>
    <rfmt sheetId="7" xfDxf="1" sqref="A5:XFD5" start="0" length="0">
      <dxf>
        <font>
          <sz val="9"/>
          <name val="Calibri"/>
          <family val="2"/>
        </font>
      </dxf>
    </rfmt>
    <rcc rId="0" sId="7" dxf="1">
      <nc r="A5">
        <f>'Alle lijsten'!A204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5">
        <f>'Alle lijsten'!B204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C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G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D5">
        <f>SUM(E5:AB5)*4+(D5)+(AC5)*20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E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F5">
        <f>SUM(AD5+AE5)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G5" start="0" length="0">
      <dxf>
        <font>
          <sz val="11"/>
          <name val="Calibri"/>
          <family val="2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G5">
        <f>SUM(AH5:BE5)*4+(AG5)+(BF5)*20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H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I5">
        <f>BG5+BH5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J5">
        <f>AF5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K5">
        <f>BI5+BJ5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L5">
        <f>IF(BK5=0,"",RANK(BK5,$BK$3:$BK$21,1)-COUNTIF($BK$3:$BK$21,0))</f>
      </nc>
      <ndxf>
        <font>
          <b/>
          <sz val="11"/>
          <color rgb="FF800080"/>
          <name val="Calibri"/>
          <family val="2"/>
          <scheme val="minor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M5" start="0" length="0">
      <dxf>
        <font>
          <b/>
          <sz val="12"/>
          <color rgb="FFFF0000"/>
          <name val="Calibri"/>
          <family val="2"/>
        </font>
      </dxf>
    </rfmt>
  </rrc>
  <rrc rId="939" sId="7" ref="A5:XFD5" action="deleteRow">
    <undo index="65535" exp="ref" ref3D="1" v="1" dr="BL5" r="G205" sId="1"/>
    <undo index="65535" exp="ref" ref3D="1" v="1" dr="BJ5" r="D205" sId="1"/>
    <undo index="65535" exp="ref" ref3D="1" v="1" dr="BI5" r="C205" sId="1"/>
    <rfmt sheetId="7" xfDxf="1" sqref="A5:XFD5" start="0" length="0">
      <dxf>
        <font>
          <sz val="9"/>
          <name val="Calibri"/>
          <family val="2"/>
        </font>
      </dxf>
    </rfmt>
    <rcc rId="0" sId="7" dxf="1">
      <nc r="A5">
        <f>'Alle lijsten'!A205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5">
        <f>'Alle lijsten'!B205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C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G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D5">
        <f>SUM(E5:AB5)*4+(D5)+(AC5)*20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E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F5">
        <f>SUM(AD5+AE5)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G5" start="0" length="0">
      <dxf>
        <font>
          <sz val="11"/>
          <name val="Calibri"/>
          <family val="2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G5">
        <f>SUM(AH5:BE5)*4+(AG5)+(BF5)*20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H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I5">
        <f>BG5+BH5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J5">
        <f>AF5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K5">
        <f>BI5+BJ5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L5">
        <f>IF(BK5=0,"",RANK(BK5,$BK$3:$BK$20,1)-COUNTIF($BK$3:$BK$20,0))</f>
      </nc>
      <ndxf>
        <font>
          <b/>
          <sz val="11"/>
          <color rgb="FF800080"/>
          <name val="Calibri"/>
          <family val="2"/>
          <scheme val="minor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M5" start="0" length="0">
      <dxf>
        <font>
          <b/>
          <sz val="12"/>
          <color rgb="FFFF0000"/>
          <name val="Calibri"/>
          <family val="2"/>
        </font>
      </dxf>
    </rfmt>
  </rrc>
  <rrc rId="940" sId="7" ref="A5:XFD5" action="deleteRow">
    <undo index="65535" exp="ref" ref3D="1" v="1" dr="BL5" r="G206" sId="1"/>
    <undo index="65535" exp="ref" ref3D="1" v="1" dr="BJ5" r="D206" sId="1"/>
    <undo index="65535" exp="ref" ref3D="1" v="1" dr="BI5" r="C206" sId="1"/>
    <rfmt sheetId="7" xfDxf="1" sqref="A5:XFD5" start="0" length="0">
      <dxf>
        <font>
          <sz val="9"/>
          <name val="Calibri"/>
          <family val="2"/>
        </font>
      </dxf>
    </rfmt>
    <rcc rId="0" sId="7" dxf="1">
      <nc r="A5">
        <f>'Alle lijsten'!A206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5">
        <f>'Alle lijsten'!B206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C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G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D5">
        <f>SUM(E5:AB5)*4+(D5)+(AC5)*20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E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F5">
        <f>SUM(AD5+AE5)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G5" start="0" length="0">
      <dxf>
        <font>
          <sz val="11"/>
          <name val="Calibri"/>
          <family val="2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G5">
        <f>SUM(AH5:BE5)*4+(AG5)+(BF5)*20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H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I5">
        <f>BG5+BH5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J5">
        <f>AF5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K5">
        <f>BI5+BJ5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L5">
        <f>IF(BK5=0,"",RANK(BK5,$BK$3:$BK$19,1)-COUNTIF($BK$3:$BK$19,0))</f>
      </nc>
      <ndxf>
        <font>
          <b/>
          <sz val="11"/>
          <color rgb="FF800080"/>
          <name val="Calibri"/>
          <family val="2"/>
          <scheme val="minor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M5" start="0" length="0">
      <dxf>
        <font>
          <b/>
          <sz val="12"/>
          <color rgb="FFFF0000"/>
          <name val="Calibri"/>
          <family val="2"/>
        </font>
      </dxf>
    </rfmt>
  </rrc>
  <rrc rId="941" sId="7" ref="A5:XFD5" action="deleteRow">
    <undo index="65535" exp="ref" ref3D="1" v="1" dr="BL5" r="G207" sId="1"/>
    <undo index="65535" exp="ref" ref3D="1" v="1" dr="BJ5" r="D207" sId="1"/>
    <undo index="65535" exp="ref" ref3D="1" v="1" dr="BI5" r="C207" sId="1"/>
    <rfmt sheetId="7" xfDxf="1" sqref="A5:XFD5" start="0" length="0">
      <dxf>
        <font>
          <sz val="9"/>
          <name val="Calibri"/>
          <family val="2"/>
        </font>
      </dxf>
    </rfmt>
    <rcc rId="0" sId="7" dxf="1">
      <nc r="A5">
        <f>'Alle lijsten'!A207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5">
        <f>'Alle lijsten'!B207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C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G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D5">
        <f>SUM(E5:AB5)*4+(D5)+(AC5)*20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E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F5">
        <f>SUM(AD5+AE5)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G5" start="0" length="0">
      <dxf>
        <font>
          <sz val="11"/>
          <name val="Calibri"/>
          <family val="2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G5">
        <f>SUM(AH5:BE5)*4+(AG5)+(BF5)*20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H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I5">
        <f>BG5+BH5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J5">
        <f>AF5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K5">
        <f>BI5+BJ5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L5">
        <f>IF(BK5=0,"",RANK(BK5,$BK$3:$BK$18,1)-COUNTIF($BK$3:$BK$18,0))</f>
      </nc>
      <ndxf>
        <font>
          <b/>
          <sz val="11"/>
          <color rgb="FF800080"/>
          <name val="Calibri"/>
          <family val="2"/>
          <scheme val="minor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M5" start="0" length="0">
      <dxf>
        <font>
          <b/>
          <sz val="12"/>
          <color rgb="FFFF0000"/>
          <name val="Calibri"/>
          <family val="2"/>
        </font>
      </dxf>
    </rfmt>
  </rrc>
  <rrc rId="942" sId="7" ref="A5:XFD5" action="deleteRow">
    <undo index="65535" exp="ref" ref3D="1" v="1" dr="BL5" r="G208" sId="1"/>
    <undo index="65535" exp="ref" ref3D="1" v="1" dr="BJ5" r="D208" sId="1"/>
    <undo index="65535" exp="ref" ref3D="1" v="1" dr="BI5" r="C208" sId="1"/>
    <rfmt sheetId="7" xfDxf="1" sqref="A5:XFD5" start="0" length="0">
      <dxf>
        <font>
          <sz val="9"/>
          <name val="Calibri"/>
          <family val="2"/>
        </font>
      </dxf>
    </rfmt>
    <rcc rId="0" sId="7" dxf="1">
      <nc r="A5">
        <f>'Alle lijsten'!A208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5">
        <f>'Alle lijsten'!B208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C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G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D5">
        <f>SUM(E5:AB5)*4+(D5)+(AC5)*20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E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F5">
        <f>SUM(AD5+AE5)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G5" start="0" length="0">
      <dxf>
        <font>
          <sz val="11"/>
          <name val="Calibri"/>
          <family val="2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G5">
        <f>SUM(AH5:BE5)*4+(AG5)+(BF5)*20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H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I5">
        <f>BG5+BH5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J5">
        <f>AF5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K5">
        <f>BI5+BJ5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L5">
        <f>IF(BK5=0,"",RANK(BK5,$BK$3:$BK$17,1)-COUNTIF($BK$3:$BK$17,0))</f>
      </nc>
      <ndxf>
        <font>
          <b/>
          <sz val="11"/>
          <color rgb="FF800080"/>
          <name val="Calibri"/>
          <family val="2"/>
          <scheme val="minor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M5" start="0" length="0">
      <dxf>
        <font>
          <b/>
          <sz val="12"/>
          <color rgb="FFFF0000"/>
          <name val="Calibri"/>
          <family val="2"/>
        </font>
      </dxf>
    </rfmt>
  </rrc>
  <rrc rId="943" sId="7" ref="A5:XFD5" action="deleteRow">
    <undo index="65535" exp="ref" ref3D="1" v="1" dr="BL5" r="G209" sId="1"/>
    <undo index="65535" exp="ref" ref3D="1" v="1" dr="BJ5" r="D209" sId="1"/>
    <undo index="65535" exp="ref" ref3D="1" v="1" dr="BI5" r="C209" sId="1"/>
    <rfmt sheetId="7" xfDxf="1" sqref="A5:XFD5" start="0" length="0">
      <dxf>
        <font>
          <sz val="9"/>
          <name val="Calibri"/>
          <family val="2"/>
        </font>
      </dxf>
    </rfmt>
    <rcc rId="0" sId="7" dxf="1">
      <nc r="A5">
        <f>'Alle lijsten'!A209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5">
        <f>'Alle lijsten'!B209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C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G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D5">
        <f>SUM(E5:AB5)*4+(D5)+(AC5)*20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E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F5">
        <f>SUM(AD5+AE5)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G5" start="0" length="0">
      <dxf>
        <font>
          <sz val="11"/>
          <name val="Calibri"/>
          <family val="2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G5">
        <f>SUM(AH5:BE5)*4+(AG5)+(BF5)*20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H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I5">
        <f>BG5+BH5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J5">
        <f>AF5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K5">
        <f>BI5+BJ5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L5">
        <f>IF(BK5=0,"",RANK(BK5,$BK$3:$BK$16,1)-COUNTIF($BK$3:$BK$16,0))</f>
      </nc>
      <ndxf>
        <font>
          <b/>
          <sz val="11"/>
          <color rgb="FF800080"/>
          <name val="Calibri"/>
          <family val="2"/>
          <scheme val="minor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M5" start="0" length="0">
      <dxf>
        <font>
          <b/>
          <sz val="12"/>
          <color rgb="FFFF0000"/>
          <name val="Calibri"/>
          <family val="2"/>
        </font>
      </dxf>
    </rfmt>
  </rrc>
  <rrc rId="944" sId="7" ref="A5:XFD5" action="deleteRow">
    <undo index="65535" exp="ref" ref3D="1" v="1" dr="BL5" r="G210" sId="1"/>
    <undo index="65535" exp="ref" ref3D="1" v="1" dr="BJ5" r="D210" sId="1"/>
    <undo index="65535" exp="ref" ref3D="1" v="1" dr="BI5" r="C210" sId="1"/>
    <rfmt sheetId="7" xfDxf="1" sqref="A5:XFD5" start="0" length="0">
      <dxf>
        <font>
          <sz val="9"/>
          <name val="Calibri"/>
          <family val="2"/>
        </font>
      </dxf>
    </rfmt>
    <rcc rId="0" sId="7" dxf="1">
      <nc r="A5">
        <f>'Alle lijsten'!A210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5">
        <f>'Alle lijsten'!B210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C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G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D5">
        <f>SUM(E5:AB5)*4+(D5)+(AC5)*20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E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F5">
        <f>SUM(AD5+AE5)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G5" start="0" length="0">
      <dxf>
        <font>
          <sz val="11"/>
          <name val="Calibri"/>
          <family val="2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G5">
        <f>SUM(AH5:BE5)*4+(AG5)+(BF5)*20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H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I5">
        <f>BG5+BH5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J5">
        <f>AF5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K5">
        <f>BI5+BJ5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L5">
        <f>IF(BK5=0,"",RANK(BK5,$BK$3:$BK$15,1)-COUNTIF($BK$3:$BK$15,0))</f>
      </nc>
      <ndxf>
        <font>
          <b/>
          <sz val="11"/>
          <color rgb="FF800080"/>
          <name val="Calibri"/>
          <family val="2"/>
          <scheme val="minor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M5" start="0" length="0">
      <dxf>
        <font>
          <b/>
          <sz val="12"/>
          <color rgb="FFFF0000"/>
          <name val="Calibri"/>
          <family val="2"/>
        </font>
      </dxf>
    </rfmt>
  </rrc>
  <rrc rId="945" sId="7" ref="A5:XFD5" action="deleteRow">
    <undo index="65535" exp="ref" ref3D="1" v="1" dr="BL5" r="G211" sId="1"/>
    <undo index="65535" exp="ref" ref3D="1" v="1" dr="BJ5" r="D211" sId="1"/>
    <undo index="65535" exp="ref" ref3D="1" v="1" dr="BI5" r="C211" sId="1"/>
    <rfmt sheetId="7" xfDxf="1" sqref="A5:XFD5" start="0" length="0">
      <dxf>
        <font>
          <sz val="9"/>
          <name val="Calibri"/>
          <family val="2"/>
        </font>
      </dxf>
    </rfmt>
    <rcc rId="0" sId="7" dxf="1">
      <nc r="A5">
        <f>'Alle lijsten'!A211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5">
        <f>'Alle lijsten'!B211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C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G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D5">
        <f>SUM(E5:AB5)*4+(D5)+(AC5)*20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E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F5">
        <f>SUM(AD5+AE5)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G5" start="0" length="0">
      <dxf>
        <font>
          <sz val="11"/>
          <name val="Calibri"/>
          <family val="2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G5">
        <f>SUM(AH5:BE5)*4+(AG5)+(BF5)*20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H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I5">
        <f>BG5+BH5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J5">
        <f>AF5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K5">
        <f>BI5+BJ5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L5">
        <f>IF(BK5=0,"",RANK(BK5,$BK$3:$BK$14,1)-COUNTIF($BK$3:$BK$14,0))</f>
      </nc>
      <ndxf>
        <font>
          <b/>
          <sz val="11"/>
          <color rgb="FF800080"/>
          <name val="Calibri"/>
          <family val="2"/>
          <scheme val="minor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M5" start="0" length="0">
      <dxf>
        <font>
          <b/>
          <sz val="12"/>
          <color rgb="FFFF0000"/>
          <name val="Calibri"/>
          <family val="2"/>
        </font>
      </dxf>
    </rfmt>
  </rrc>
  <rrc rId="946" sId="7" ref="A5:XFD5" action="deleteRow">
    <undo index="65535" exp="ref" ref3D="1" v="1" dr="BL5" r="G212" sId="1"/>
    <undo index="65535" exp="ref" ref3D="1" v="1" dr="BJ5" r="D212" sId="1"/>
    <undo index="65535" exp="ref" ref3D="1" v="1" dr="BI5" r="C212" sId="1"/>
    <rfmt sheetId="7" xfDxf="1" sqref="A5:XFD5" start="0" length="0">
      <dxf>
        <font>
          <sz val="9"/>
          <name val="Calibri"/>
          <family val="2"/>
        </font>
      </dxf>
    </rfmt>
    <rcc rId="0" sId="7" dxf="1">
      <nc r="A5">
        <f>'Alle lijsten'!A212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5">
        <f>'Alle lijsten'!B212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C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G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D5">
        <f>SUM(E5:AB5)*4+(D5)+(AC5)*20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E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F5">
        <f>SUM(AD5+AE5)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G5" start="0" length="0">
      <dxf>
        <font>
          <sz val="11"/>
          <name val="Calibri"/>
          <family val="2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G5">
        <f>SUM(AH5:BE5)*4+(AG5)+(BF5)*20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H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I5">
        <f>BG5+BH5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J5">
        <f>AF5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K5">
        <f>BI5+BJ5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L5">
        <f>IF(BK5=0,"",RANK(BK5,$BK$3:$BK$13,1)-COUNTIF($BK$3:$BK$13,0))</f>
      </nc>
      <ndxf>
        <font>
          <b/>
          <sz val="11"/>
          <color rgb="FF800080"/>
          <name val="Calibri"/>
          <family val="2"/>
          <scheme val="minor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M5" start="0" length="0">
      <dxf>
        <font>
          <b/>
          <sz val="12"/>
          <color rgb="FFFF0000"/>
          <name val="Calibri"/>
          <family val="2"/>
        </font>
      </dxf>
    </rfmt>
  </rrc>
  <rrc rId="947" sId="7" ref="A5:XFD5" action="deleteRow">
    <undo index="65535" exp="ref" ref3D="1" v="1" dr="BL5" r="G213" sId="1"/>
    <undo index="65535" exp="ref" ref3D="1" v="1" dr="BJ5" r="D213" sId="1"/>
    <undo index="65535" exp="ref" ref3D="1" v="1" dr="BI5" r="C213" sId="1"/>
    <rfmt sheetId="7" xfDxf="1" sqref="A5:XFD5" start="0" length="0">
      <dxf>
        <font>
          <sz val="9"/>
          <name val="Calibri"/>
          <family val="2"/>
        </font>
      </dxf>
    </rfmt>
    <rcc rId="0" sId="7" dxf="1">
      <nc r="A5">
        <f>'Alle lijsten'!A213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5">
        <f>'Alle lijsten'!B213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C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G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D5">
        <f>SUM(E5:AB5)*4+(D5)+(AC5)*20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E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F5">
        <f>SUM(AD5+AE5)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G5" start="0" length="0">
      <dxf>
        <font>
          <sz val="11"/>
          <name val="Calibri"/>
          <family val="2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G5">
        <f>SUM(AH5:BE5)*4+(AG5)+(BF5)*20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H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I5">
        <f>BG5+BH5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J5">
        <f>AF5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K5">
        <f>BI5+BJ5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L5">
        <f>IF(BK5=0,"",RANK(BK5,$BK$3:$BK$12,1)-COUNTIF($BK$3:$BK$12,0))</f>
      </nc>
      <ndxf>
        <font>
          <b/>
          <sz val="11"/>
          <color rgb="FF800080"/>
          <name val="Calibri"/>
          <family val="2"/>
          <scheme val="minor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M5" start="0" length="0">
      <dxf>
        <font>
          <b/>
          <sz val="12"/>
          <color rgb="FFFF0000"/>
          <name val="Calibri"/>
          <family val="2"/>
        </font>
      </dxf>
    </rfmt>
  </rrc>
  <rrc rId="948" sId="7" ref="A5:XFD5" action="deleteRow">
    <undo index="65535" exp="ref" ref3D="1" v="1" dr="BL5" r="G214" sId="1"/>
    <undo index="65535" exp="ref" ref3D="1" v="1" dr="BJ5" r="D214" sId="1"/>
    <undo index="65535" exp="ref" ref3D="1" v="1" dr="BI5" r="C214" sId="1"/>
    <rfmt sheetId="7" xfDxf="1" sqref="A5:XFD5" start="0" length="0">
      <dxf>
        <font>
          <sz val="9"/>
          <name val="Calibri"/>
          <family val="2"/>
        </font>
      </dxf>
    </rfmt>
    <rcc rId="0" sId="7" dxf="1">
      <nc r="A5">
        <f>'Alle lijsten'!A214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5">
        <f>'Alle lijsten'!B214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C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G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D5">
        <f>SUM(E5:AB5)*4+(D5)+(AC5)*20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E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F5">
        <f>SUM(AD5+AE5)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G5" start="0" length="0">
      <dxf>
        <font>
          <sz val="11"/>
          <name val="Calibri"/>
          <family val="2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G5">
        <f>SUM(AH5:BE5)*4+(AG5)+(BF5)*20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H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I5">
        <f>BG5+BH5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J5">
        <f>AF5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K5">
        <f>BI5+BJ5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L5">
        <f>IF(BK5=0,"",RANK(BK5,$BK$3:$BK$11,1)-COUNTIF($BK$3:$BK$11,0))</f>
      </nc>
      <ndxf>
        <font>
          <b/>
          <sz val="11"/>
          <color rgb="FF800080"/>
          <name val="Calibri"/>
          <family val="2"/>
          <scheme val="minor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M5" start="0" length="0">
      <dxf>
        <font>
          <b/>
          <sz val="12"/>
          <color rgb="FFFF0000"/>
          <name val="Calibri"/>
          <family val="2"/>
        </font>
      </dxf>
    </rfmt>
  </rrc>
  <rrc rId="949" sId="7" ref="A5:XFD5" action="deleteRow">
    <undo index="65535" exp="ref" ref3D="1" v="1" dr="BL5" r="G215" sId="1"/>
    <undo index="65535" exp="ref" ref3D="1" v="1" dr="BJ5" r="D215" sId="1"/>
    <undo index="65535" exp="ref" ref3D="1" v="1" dr="BI5" r="C215" sId="1"/>
    <rfmt sheetId="7" xfDxf="1" sqref="A5:XFD5" start="0" length="0">
      <dxf>
        <font>
          <sz val="9"/>
          <name val="Calibri"/>
          <family val="2"/>
        </font>
      </dxf>
    </rfmt>
    <rcc rId="0" sId="7" dxf="1">
      <nc r="A5">
        <f>'Alle lijsten'!A215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5">
        <f>'Alle lijsten'!B215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C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G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D5">
        <f>SUM(E5:AB5)*4+(D5)+(AC5)*20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E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F5">
        <f>SUM(AD5+AE5)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G5" start="0" length="0">
      <dxf>
        <font>
          <sz val="11"/>
          <name val="Calibri"/>
          <family val="2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G5">
        <f>SUM(AH5:BE5)*4+(AG5)+(BF5)*20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H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I5">
        <f>BG5+BH5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J5">
        <f>AF5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K5">
        <f>BI5+BJ5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L5">
        <f>IF(BK5=0,"",RANK(BK5,$BK$3:$BK$10,1)-COUNTIF($BK$3:$BK$10,0))</f>
      </nc>
      <ndxf>
        <font>
          <b/>
          <sz val="11"/>
          <color rgb="FF800080"/>
          <name val="Calibri"/>
          <family val="2"/>
          <scheme val="minor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M5" start="0" length="0">
      <dxf>
        <font>
          <b/>
          <sz val="12"/>
          <color rgb="FFFF0000"/>
          <name val="Calibri"/>
          <family val="2"/>
        </font>
      </dxf>
    </rfmt>
  </rrc>
  <rrc rId="950" sId="7" ref="A5:XFD5" action="deleteRow">
    <undo index="65535" exp="ref" ref3D="1" v="1" dr="BL5" r="G216" sId="1"/>
    <undo index="65535" exp="ref" ref3D="1" v="1" dr="BJ5" r="D216" sId="1"/>
    <undo index="65535" exp="ref" ref3D="1" v="1" dr="BI5" r="C216" sId="1"/>
    <rfmt sheetId="7" xfDxf="1" sqref="A5:XFD5" start="0" length="0">
      <dxf>
        <font>
          <sz val="9"/>
          <name val="Calibri"/>
          <family val="2"/>
        </font>
      </dxf>
    </rfmt>
    <rcc rId="0" sId="7" dxf="1">
      <nc r="A5">
        <f>'Alle lijsten'!A216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5">
        <f>'Alle lijsten'!B216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C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G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D5">
        <f>SUM(E5:AB5)*4+(D5)+(AC5)*20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E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F5">
        <f>SUM(AD5+AE5)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G5" start="0" length="0">
      <dxf>
        <font>
          <sz val="11"/>
          <name val="Calibri"/>
          <family val="2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G5">
        <f>SUM(AH5:BE5)*4+(AG5)+(BF5)*20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H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I5">
        <f>BG5+BH5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J5">
        <f>AF5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K5">
        <f>BI5+BJ5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L5">
        <f>IF(BK5=0,"",RANK(BK5,$BK$3:$BK$9,1)-COUNTIF($BK$3:$BK$9,0))</f>
      </nc>
      <ndxf>
        <font>
          <b/>
          <sz val="11"/>
          <color rgb="FF800080"/>
          <name val="Calibri"/>
          <family val="2"/>
          <scheme val="minor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M5" start="0" length="0">
      <dxf>
        <font>
          <b/>
          <sz val="12"/>
          <color rgb="FFFF0000"/>
          <name val="Calibri"/>
          <family val="2"/>
        </font>
      </dxf>
    </rfmt>
  </rrc>
  <rrc rId="951" sId="7" ref="A5:XFD5" action="deleteRow">
    <undo index="65535" exp="ref" ref3D="1" v="1" dr="BL5" r="G217" sId="1"/>
    <undo index="65535" exp="ref" ref3D="1" v="1" dr="BJ5" r="D217" sId="1"/>
    <undo index="65535" exp="ref" ref3D="1" v="1" dr="BI5" r="C217" sId="1"/>
    <rfmt sheetId="7" xfDxf="1" sqref="A5:XFD5" start="0" length="0">
      <dxf>
        <font>
          <sz val="9"/>
          <name val="Calibri"/>
          <family val="2"/>
        </font>
      </dxf>
    </rfmt>
    <rcc rId="0" sId="7" dxf="1">
      <nc r="A5">
        <f>'Alle lijsten'!A217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5">
        <f>'Alle lijsten'!B217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C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G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D5">
        <f>SUM(E5:AB5)*4+(D5)+(AC5)*20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E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F5">
        <f>SUM(AD5+AE5)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G5" start="0" length="0">
      <dxf>
        <font>
          <sz val="11"/>
          <name val="Calibri"/>
          <family val="2"/>
          <scheme val="minor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H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I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J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K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L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M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N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O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P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Q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R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S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T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U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V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W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X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Y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Z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A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B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C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D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E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F5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G5">
        <f>SUM(AH5:BE5)*4+(AG5)+(BF5)*20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H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I5">
        <f>BG5+BH5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J5">
        <f>AF5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K5">
        <f>BI5+BJ5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L5">
        <f>IF(BK5=0,"",RANK(BK5,$BK$3:$BK$8,1)-COUNTIF($BK$3:$BK$8,0))</f>
      </nc>
      <ndxf>
        <font>
          <b/>
          <sz val="11"/>
          <color rgb="FF800080"/>
          <name val="Calibri"/>
          <family val="2"/>
          <scheme val="minor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M5" start="0" length="0">
      <dxf>
        <font>
          <b/>
          <sz val="12"/>
          <color rgb="FFFF0000"/>
          <name val="Calibri"/>
          <family val="2"/>
        </font>
      </dxf>
    </rfmt>
  </rrc>
  <rrc rId="952" sId="7" ref="A5:XFD5" action="deleteRow">
    <undo index="65535" exp="ref" ref3D="1" v="1" dr="BL5" r="G218" sId="1"/>
    <undo index="65535" exp="ref" ref3D="1" v="1" dr="BJ5" r="D218" sId="1"/>
    <undo index="65535" exp="ref" ref3D="1" v="1" dr="BI5" r="C218" sId="1"/>
    <rfmt sheetId="7" xfDxf="1" sqref="A5:XFD5" start="0" length="0"/>
    <rcc rId="0" sId="7" dxf="1">
      <nc r="A5">
        <f>'Alle lijsten'!A218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5">
        <f>'Alle lijsten'!B218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C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D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E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F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G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H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I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J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K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L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M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N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O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P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Q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R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S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T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U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V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W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X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Y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Z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A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B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C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D5">
        <f>SUM(E5:AB5)*4+(D5)+(AC5)*20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E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F5">
        <f>SUM(AD5+AE5)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G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H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I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J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K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L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M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N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O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P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Q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R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S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T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U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V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W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X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Y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Z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A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B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C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D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E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F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G5">
        <f>SUM(AH5:BE5)*4+(AG5)+(BF5)*20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H5" start="0" length="0">
      <dxf>
        <font>
          <b/>
          <sz val="11"/>
          <color theme="6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I5">
        <f>BG5+BH5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J5">
        <f>AF5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K5">
        <f>BI5+BJ5</f>
      </nc>
      <ndxf>
        <font>
          <b/>
          <sz val="11"/>
          <color theme="6" tint="-0.499984740745262"/>
          <name val="Calibri"/>
          <family val="2"/>
          <scheme val="none"/>
        </font>
        <numFmt numFmtId="2" formatCode="0.00"/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L5">
        <f>IF(BK5=0,"",RANK(BK5,$BK$3:$BK$7,1)-COUNTIF($BK$3:$BK$7,0))</f>
      </nc>
      <ndxf>
        <font>
          <b/>
          <sz val="11"/>
          <color rgb="FF800080"/>
          <name val="Calibri"/>
          <family val="2"/>
          <scheme val="minor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53" sId="7" ref="A5:XFD5" action="deleteRow">
    <rfmt sheetId="7" xfDxf="1" sqref="A5:XFD5" start="0" length="0"/>
    <rcc rId="0" sId="7" dxf="1">
      <nc r="A5">
        <f>'Alle lijsten'!A219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5">
        <f>'Alle lijsten'!B219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C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D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E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F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G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H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I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J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K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L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M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N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O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P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Q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R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S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T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U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V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W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X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Y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Z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A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B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C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D5">
        <f>SUM(E5:AB5)*4+(D5)+(AC5)*20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E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AF5">
        <f>SUM(AD5+AE5)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AG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H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I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J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K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L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M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N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O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P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Q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R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S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T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U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V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W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X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Y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AZ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A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B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C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D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E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F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G5">
        <f>SUM(AH5:BE5)*4+(AG5)+(BF5)*20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7" sqref="BH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7" dxf="1">
      <nc r="BI5">
        <f>BG5+BH5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J5">
        <f>AF5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K5">
        <f>BI5+BJ5</f>
      </nc>
      <ndxf>
        <font>
          <b/>
          <sz val="11"/>
          <color theme="6" tint="-0.499984740745262"/>
          <name val="Calibri"/>
          <family val="2"/>
          <scheme val="none"/>
        </font>
        <numFmt numFmtId="2" formatCode="0.00"/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BL5">
        <f>IF(BK5=0,"",RANK(BK5,$BK$3:$BK$6,1)-COUNTIF($BK$3:$BK$6,0))</f>
      </nc>
      <ndxf>
        <font>
          <b/>
          <sz val="11"/>
          <color rgb="FF800080"/>
          <name val="Calibri"/>
          <family val="2"/>
          <scheme val="minor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54" sId="7" ref="BB1:BB1048576" action="deleteCol">
    <rfmt sheetId="7" xfDxf="1" sqref="BB1:BB1048576" start="0" length="0"/>
    <rfmt sheetId="7" sqref="BB1" start="0" length="0">
      <dxf>
        <font>
          <b/>
          <sz val="11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7" dxf="1">
      <nc r="BB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7" sqref="BB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B4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55" sId="7" ref="BB1:BB1048576" action="deleteCol">
    <rfmt sheetId="7" xfDxf="1" sqref="BB1:BB1048576" start="0" length="0"/>
    <rfmt sheetId="7" sqref="BB1" start="0" length="0">
      <dxf>
        <font>
          <b/>
          <sz val="11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7" dxf="1">
      <nc r="BB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7" sqref="BB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B4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56" sId="7" ref="BB1:BB1048576" action="deleteCol">
    <rfmt sheetId="7" xfDxf="1" sqref="BB1:BB1048576" start="0" length="0"/>
    <rfmt sheetId="7" sqref="BB1" start="0" length="0">
      <dxf>
        <font>
          <b/>
          <sz val="11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7" dxf="1">
      <nc r="BB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7" sqref="BB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B4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57" sId="7" ref="BB1:BB1048576" action="deleteCol">
    <undo index="0" exp="area" dr="AH4:BB4" r="BD4" sId="7"/>
    <undo index="0" exp="area" dr="AH3:BB3" r="BD3" sId="7"/>
    <rfmt sheetId="7" xfDxf="1" sqref="BB1:BB1048576" start="0" length="0"/>
    <rfmt sheetId="7" sqref="BB1" start="0" length="0">
      <dxf>
        <font>
          <b/>
          <sz val="11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7" dxf="1">
      <nc r="BB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7" sqref="BB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BB4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58" sId="7" ref="Y1:Y1048576" action="deleteCol">
    <rfmt sheetId="7" xfDxf="1" sqref="Y1:Y1048576" start="0" length="0"/>
    <rfmt sheetId="7" sqref="Y1" start="0" length="0">
      <dxf>
        <font>
          <b/>
          <sz val="11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7" dxf="1">
      <nc r="Y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7" sqref="Y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Y4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59" sId="7" ref="Y1:Y1048576" action="deleteCol">
    <rfmt sheetId="7" xfDxf="1" sqref="Y1:Y1048576" start="0" length="0"/>
    <rfmt sheetId="7" sqref="Y1" start="0" length="0">
      <dxf>
        <font>
          <b/>
          <sz val="11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7" dxf="1">
      <nc r="Y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7" sqref="Y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Y4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60" sId="7" ref="Y1:Y1048576" action="deleteCol">
    <rfmt sheetId="7" xfDxf="1" sqref="Y1:Y1048576" start="0" length="0"/>
    <rfmt sheetId="7" sqref="Y1" start="0" length="0">
      <dxf>
        <font>
          <b/>
          <sz val="11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7" dxf="1">
      <nc r="Y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7" sqref="Y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Y4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61" sId="7" ref="Y1:Y1048576" action="deleteCol">
    <undo index="0" exp="area" dr="E4:Y4" r="AA4" sId="7"/>
    <undo index="0" exp="area" dr="E3:Y3" r="AA3" sId="7"/>
    <rfmt sheetId="7" xfDxf="1" sqref="Y1:Y1048576" start="0" length="0"/>
    <rfmt sheetId="7" sqref="Y1" start="0" length="0">
      <dxf>
        <font>
          <b/>
          <sz val="11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7" dxf="1">
      <nc r="Y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7" sqref="Y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7" sqref="Y4" start="0" length="0">
      <dxf>
        <font>
          <b/>
          <sz val="11"/>
          <color rgb="FFC00000"/>
          <name val="Calibri"/>
          <family val="2"/>
          <scheme val="minor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62" sId="7" ref="C1:C1048576" action="deleteCol">
    <rfmt sheetId="7" xfDxf="1" sqref="C1:C1048576" start="0" length="0"/>
    <rfmt sheetId="7" sqref="C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7" dxf="1">
      <nc r="C2" t="inlineStr">
        <is>
          <t>Woonplaats</t>
        </is>
      </nc>
      <ndxf>
        <font>
          <b/>
          <sz val="16"/>
          <color theme="6" tint="-0.249977111117893"/>
          <name val="Calibri"/>
          <family val="2"/>
          <scheme val="none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</border>
      </ndxf>
    </rcc>
    <rcc rId="0" sId="7" dxf="1">
      <nc r="C3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7" dxf="1">
      <nc r="C4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63" sId="8" ref="C1:C1048576" action="deleteCol">
    <rfmt sheetId="8" xfDxf="1" sqref="C1:C1048576" start="0" length="0"/>
    <rfmt sheetId="8" sqref="C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8" dxf="1">
      <nc r="C2" t="inlineStr">
        <is>
          <t>Woonplaats</t>
        </is>
      </nc>
      <ndxf>
        <font>
          <b/>
          <sz val="16"/>
          <color theme="6" tint="-0.249977111117893"/>
          <name val="Calibri"/>
          <family val="2"/>
          <scheme val="none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</border>
      </ndxf>
    </rcc>
    <rcc rId="0" sId="8" dxf="1">
      <nc r="C3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4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6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7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8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9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10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11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12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13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14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1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16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17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18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19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20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21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22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23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24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25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26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C27">
        <f>'Alle lijsten'!#REF!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C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64" sId="8" ref="X1:X1048576" action="deleteCol">
    <rfmt sheetId="8" xfDxf="1" sqref="X1:X1048576" start="0" length="0"/>
    <rfmt sheetId="8" sqref="X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8" dxf="1">
      <nc r="X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8" sqref="X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1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2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1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2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65" sId="8" ref="X1:X1048576" action="deleteCol">
    <rfmt sheetId="8" xfDxf="1" sqref="X1:X1048576" start="0" length="0"/>
    <rfmt sheetId="8" sqref="X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8" dxf="1">
      <nc r="X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8" sqref="X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1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2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1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2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66" sId="8" ref="X1:X1048576" action="deleteCol">
    <rfmt sheetId="8" xfDxf="1" sqref="X1:X1048576" start="0" length="0"/>
    <rfmt sheetId="8" sqref="X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8" dxf="1">
      <nc r="X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8" sqref="X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1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2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1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2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67" sId="8" ref="X1:X1048576" action="deleteCol">
    <undo index="0" exp="area" dr="D28:X28" r="Z28" sId="8"/>
    <undo index="0" exp="area" dr="D27:X27" r="Z27" sId="8"/>
    <undo index="0" exp="area" dr="D26:X26" r="Z26" sId="8"/>
    <undo index="0" exp="area" dr="D25:X25" r="Z25" sId="8"/>
    <undo index="0" exp="area" dr="D24:X24" r="Z24" sId="8"/>
    <undo index="0" exp="area" dr="D23:X23" r="Z23" sId="8"/>
    <undo index="0" exp="area" dr="D22:X22" r="Z22" sId="8"/>
    <undo index="0" exp="area" dr="D21:X21" r="Z21" sId="8"/>
    <undo index="0" exp="area" dr="D20:X20" r="Z20" sId="8"/>
    <undo index="0" exp="area" dr="D19:X19" r="Z19" sId="8"/>
    <undo index="0" exp="area" dr="D18:X18" r="Z18" sId="8"/>
    <undo index="0" exp="area" dr="D17:X17" r="Z17" sId="8"/>
    <undo index="0" exp="area" dr="D16:X16" r="Z16" sId="8"/>
    <undo index="0" exp="area" dr="D15:X15" r="Z15" sId="8"/>
    <undo index="0" exp="area" dr="D14:X14" r="Z14" sId="8"/>
    <undo index="0" exp="area" dr="D13:X13" r="Z13" sId="8"/>
    <undo index="0" exp="area" dr="D12:X12" r="Z12" sId="8"/>
    <undo index="0" exp="area" dr="D11:X11" r="Z11" sId="8"/>
    <undo index="0" exp="area" dr="D10:X10" r="Z10" sId="8"/>
    <undo index="0" exp="area" dr="D9:X9" r="Z9" sId="8"/>
    <undo index="0" exp="area" dr="D8:X8" r="Z8" sId="8"/>
    <undo index="0" exp="area" dr="D7:X7" r="Z7" sId="8"/>
    <undo index="0" exp="area" dr="D6:X6" r="Z6" sId="8"/>
    <undo index="0" exp="area" dr="D5:X5" r="Z5" sId="8"/>
    <undo index="0" exp="area" dr="D4:X4" r="Z4" sId="8"/>
    <undo index="0" exp="area" dr="D3:X3" r="Z3" sId="8"/>
    <rfmt sheetId="8" xfDxf="1" sqref="X1:X1048576" start="0" length="0"/>
    <rfmt sheetId="8" sqref="X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8" dxf="1">
      <nc r="X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8" sqref="X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1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2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1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1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2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68" sId="8" ref="AW1:AW1048576" action="deleteCol">
    <rfmt sheetId="8" xfDxf="1" sqref="AW1:AW1048576" start="0" length="0"/>
    <rfmt sheetId="8" sqref="AW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8" dxf="1">
      <nc r="AW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8" sqref="AW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1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2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1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2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69" sId="8" ref="AW1:AW1048576" action="deleteCol">
    <rfmt sheetId="8" xfDxf="1" sqref="AW1:AW1048576" start="0" length="0"/>
    <rfmt sheetId="8" sqref="AW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8" dxf="1">
      <nc r="AW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8" sqref="AW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1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2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1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2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70" sId="8" ref="AW1:AW1048576" action="deleteCol">
    <rfmt sheetId="8" xfDxf="1" sqref="AW1:AW1048576" start="0" length="0"/>
    <rfmt sheetId="8" sqref="AW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8" dxf="1">
      <nc r="AW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8" sqref="AW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1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2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1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2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71" sId="8" ref="AW1:AW1048576" action="deleteCol">
    <undo index="0" exp="area" dr="AC3:AW3" r="AY3" sId="8"/>
    <rfmt sheetId="8" xfDxf="1" sqref="AW1:AW1048576" start="0" length="0"/>
    <rfmt sheetId="8" sqref="AW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8" dxf="1">
      <nc r="AW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8" sqref="AW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1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2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6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7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8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19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0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1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2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2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972" sId="8" ref="A7:XFD7" action="deleteRow">
    <undo index="65535" exp="ref" ref3D="1" v="1" dr="BC7" r="G87" sId="1"/>
    <undo index="65535" exp="ref" ref3D="1" v="1" dr="BA7" r="D87" sId="1"/>
    <undo index="65535" exp="ref" ref3D="1" v="1" dr="AZ7" r="C87" sId="1"/>
    <rfmt sheetId="8" xfDxf="1" sqref="A7:XFD7" start="0" length="0">
      <dxf>
        <font>
          <sz val="9"/>
          <name val="Calibri"/>
          <family val="2"/>
        </font>
      </dxf>
    </rfmt>
    <rcc rId="0" sId="8" dxf="1">
      <nc r="A7">
        <f>'Alle lijsten'!A87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7">
        <f>'Alle lijsten'!B87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Y7">
        <f>SUM(D7:W7)*4+(C7)+(X7)*20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Z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A7">
        <f>SUM(Y7+Z7)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B7" start="0" length="0">
      <dxf>
        <font>
          <sz val="11"/>
          <color theme="0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X7">
        <f>SUM(AB7:AW7)*4+(AB7)+(AW7)*20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Y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Z7">
        <f>AX7+AY7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A7">
        <f>AA7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B7">
        <f>AZ7+BA7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C7">
        <f>IF(BB7=0,"",RANK(BB7,$BB$3:$BB$21,1)-COUNTIF($BB$3:$BB$21,0))</f>
      </nc>
      <ndxf>
        <font>
          <b/>
          <sz val="11"/>
          <color rgb="FF800080"/>
          <name val="Calibri"/>
          <family val="2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73" sId="8" ref="A7:XFD7" action="deleteRow">
    <undo index="65535" exp="ref" ref3D="1" v="1" dr="BC7" r="G88" sId="1"/>
    <undo index="65535" exp="ref" ref3D="1" v="1" dr="BA7" r="D88" sId="1"/>
    <undo index="65535" exp="ref" ref3D="1" v="1" dr="AZ7" r="C88" sId="1"/>
    <rfmt sheetId="8" xfDxf="1" sqref="A7:XFD7" start="0" length="0">
      <dxf>
        <font>
          <sz val="9"/>
          <name val="Calibri"/>
          <family val="2"/>
        </font>
      </dxf>
    </rfmt>
    <rcc rId="0" sId="8" dxf="1">
      <nc r="A7">
        <f>'Alle lijsten'!A88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7">
        <f>'Alle lijsten'!B88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Y7">
        <f>SUM(D7:W7)*4+(C7)+(X7)*20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Z7" start="0" length="0">
      <dxf>
        <font>
          <b/>
          <sz val="11"/>
          <color theme="6" tint="-0.249977111117893"/>
          <name val="Calibri"/>
          <family val="2"/>
        </font>
        <numFmt numFmtId="2" formatCode="0.00"/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A7">
        <f>SUM(Y7+Z7)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B7" start="0" length="0">
      <dxf>
        <font>
          <sz val="11"/>
          <color theme="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X7">
        <f>SUM(AB7:AW7)*4+(AB7)+(AW7)*20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Y7" start="0" length="0">
      <dxf>
        <font>
          <b/>
          <sz val="11"/>
          <color theme="6" tint="-0.249977111117893"/>
          <name val="Calibri"/>
          <family val="2"/>
        </font>
        <numFmt numFmtId="2" formatCode="0.00"/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Z7">
        <f>AX7+AY7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A7">
        <f>AA7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B7">
        <f>AZ7+BA7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C7">
        <f>IF(BB7=0,"",RANK(BB7,$BB$3:$BB$20,1)-COUNTIF($BB$3:$BB$20,0))</f>
      </nc>
      <ndxf>
        <font>
          <b/>
          <sz val="11"/>
          <color rgb="FF800080"/>
          <name val="Calibri"/>
          <family val="2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74" sId="8" ref="A7:XFD7" action="deleteRow">
    <undo index="65535" exp="ref" ref3D="1" v="1" dr="BC7" r="G89" sId="1"/>
    <undo index="65535" exp="ref" ref3D="1" v="1" dr="BA7" r="D89" sId="1"/>
    <undo index="65535" exp="ref" ref3D="1" v="1" dr="AZ7" r="C89" sId="1"/>
    <rfmt sheetId="8" xfDxf="1" sqref="A7:XFD7" start="0" length="0">
      <dxf>
        <font>
          <sz val="9"/>
          <name val="Calibri"/>
          <family val="2"/>
        </font>
      </dxf>
    </rfmt>
    <rcc rId="0" sId="8" dxf="1">
      <nc r="A7">
        <f>'Alle lijsten'!A89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7">
        <f>'Alle lijsten'!B89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Y7">
        <f>SUM(D7:W7)*4+(C7)+(X7)*20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Z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A7">
        <f>SUM(Y7+Z7)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B7" start="0" length="0">
      <dxf>
        <font>
          <sz val="11"/>
          <color theme="0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X7">
        <f>SUM(AB7:AW7)*4+(AB7)+(AW7)*20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Y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Z7">
        <f>AX7+AY7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A7">
        <f>AA7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B7">
        <f>AZ7+BA7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C7">
        <f>IF(BB7=0,"",RANK(BB7,$BB$3:$BB$19,1)-COUNTIF($BB$3:$BB$19,0))</f>
      </nc>
      <ndxf>
        <font>
          <b/>
          <sz val="11"/>
          <color rgb="FF800080"/>
          <name val="Calibri"/>
          <family val="2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75" sId="8" ref="A7:XFD7" action="deleteRow">
    <undo index="65535" exp="ref" ref3D="1" v="1" dr="BC7" r="G90" sId="1"/>
    <undo index="65535" exp="ref" ref3D="1" v="1" dr="BA7" r="D90" sId="1"/>
    <undo index="65535" exp="ref" ref3D="1" v="1" dr="AZ7" r="C90" sId="1"/>
    <rfmt sheetId="8" xfDxf="1" sqref="A7:XFD7" start="0" length="0">
      <dxf>
        <font>
          <sz val="9"/>
          <name val="Calibri"/>
          <family val="2"/>
        </font>
      </dxf>
    </rfmt>
    <rcc rId="0" sId="8" dxf="1">
      <nc r="A7">
        <f>'Alle lijsten'!A90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7">
        <f>'Alle lijsten'!B90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Y7">
        <f>SUM(D7:W7)*4+(C7)+(X7)*20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Z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A7">
        <f>SUM(Y7+Z7)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B7" start="0" length="0">
      <dxf>
        <font>
          <sz val="11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X7">
        <f>SUM(AB7:AW7)*4+(AB7)+(AW7)*20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Y7" start="0" length="0">
      <dxf>
        <font>
          <b/>
          <sz val="11"/>
          <color theme="6" tint="-0.249977111117893"/>
          <name val="Calibri"/>
          <family val="2"/>
        </font>
        <numFmt numFmtId="2" formatCode="0.00"/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Z7">
        <f>AX7+AY7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A7">
        <f>AA7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B7">
        <f>AZ7+BA7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C7">
        <f>IF(BB7=0,"",RANK(BB7,$BB$3:$BB$18,1)-COUNTIF($BB$3:$BB$18,0))</f>
      </nc>
      <ndxf>
        <font>
          <b/>
          <sz val="11"/>
          <color rgb="FF800080"/>
          <name val="Calibri"/>
          <family val="2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76" sId="8" ref="A7:XFD7" action="deleteRow">
    <undo index="65535" exp="ref" ref3D="1" v="1" dr="BC7" r="G91" sId="1"/>
    <undo index="65535" exp="ref" ref3D="1" v="1" dr="BA7" r="D91" sId="1"/>
    <undo index="65535" exp="ref" ref3D="1" v="1" dr="AZ7" r="C91" sId="1"/>
    <rfmt sheetId="8" xfDxf="1" sqref="A7:XFD7" start="0" length="0">
      <dxf>
        <font>
          <sz val="9"/>
          <name val="Calibri"/>
          <family val="2"/>
        </font>
      </dxf>
    </rfmt>
    <rcc rId="0" sId="8" dxf="1">
      <nc r="A7">
        <f>'Alle lijsten'!A91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7">
        <f>'Alle lijsten'!B91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Y7">
        <f>SUM(D7:W7)*4+(C7)+(X7)*20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Z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A7">
        <f>SUM(Y7+Z7)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B7" start="0" length="0">
      <dxf>
        <font>
          <sz val="11"/>
          <color theme="0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X7">
        <f>SUM(AB7:AW7)*4+(AB7)+(AW7)*20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Y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Z7">
        <f>AX7+AY7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A7">
        <f>AA7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B7">
        <f>AZ7+BA7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C7">
        <f>IF(BB7=0,"",RANK(BB7,$BB$3:$BB$17,1)-COUNTIF($BB$3:$BB$17,0))</f>
      </nc>
      <ndxf>
        <font>
          <b/>
          <sz val="11"/>
          <color rgb="FF800080"/>
          <name val="Calibri"/>
          <family val="2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77" sId="8" ref="A7:XFD7" action="deleteRow">
    <undo index="65535" exp="ref" ref3D="1" v="1" dr="BC7" r="G92" sId="1"/>
    <undo index="65535" exp="ref" ref3D="1" v="1" dr="BA7" r="D92" sId="1"/>
    <undo index="65535" exp="ref" ref3D="1" v="1" dr="AZ7" r="C92" sId="1"/>
    <rfmt sheetId="8" xfDxf="1" sqref="A7:XFD7" start="0" length="0">
      <dxf>
        <font>
          <sz val="9"/>
          <name val="Calibri"/>
          <family val="2"/>
        </font>
      </dxf>
    </rfmt>
    <rcc rId="0" sId="8" dxf="1">
      <nc r="A7">
        <f>'Alle lijsten'!A92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7">
        <f>'Alle lijsten'!B92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Y7">
        <f>SUM(D7:W7)*4+(C7)+(X7)*20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Z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A7">
        <f>SUM(Y7+Z7)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B7" start="0" length="0">
      <dxf>
        <font>
          <sz val="11"/>
          <color theme="0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X7">
        <f>SUM(AB7:AW7)*4+(AB7)+(AW7)*20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Y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Z7">
        <f>AX7+AY7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A7">
        <f>AA7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B7">
        <f>AZ7+BA7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C7">
        <f>IF(BB7=0,"",RANK(BB7,$BB$3:$BB$16,1)-COUNTIF($BB$3:$BB$16,0))</f>
      </nc>
      <ndxf>
        <font>
          <b/>
          <sz val="11"/>
          <color rgb="FF800080"/>
          <name val="Calibri"/>
          <family val="2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78" sId="8" ref="A7:XFD7" action="deleteRow">
    <undo index="65535" exp="ref" ref3D="1" v="1" dr="BC7" r="G93" sId="1"/>
    <undo index="65535" exp="ref" ref3D="1" v="1" dr="BA7" r="D93" sId="1"/>
    <undo index="65535" exp="ref" ref3D="1" v="1" dr="AZ7" r="C93" sId="1"/>
    <rfmt sheetId="8" xfDxf="1" sqref="A7:XFD7" start="0" length="0">
      <dxf>
        <font>
          <sz val="9"/>
          <name val="Calibri"/>
          <family val="2"/>
        </font>
      </dxf>
    </rfmt>
    <rcc rId="0" sId="8" dxf="1">
      <nc r="A7">
        <f>'Alle lijsten'!A93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7">
        <f>'Alle lijsten'!B93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Y7">
        <f>SUM(D7:W7)*4+(C7)+(X7)*20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Z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A7">
        <f>SUM(Y7+Z7)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B7" start="0" length="0">
      <dxf>
        <font>
          <sz val="11"/>
          <color theme="0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X7">
        <f>SUM(AB7:AW7)*4+(AB7)+(AW7)*20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Y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Z7">
        <f>AX7+AY7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A7">
        <f>AA7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B7">
        <f>AZ7+BA7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C7">
        <f>IF(BB7=0,"",RANK(BB7,$BB$3:$BB$15,1)-COUNTIF($BB$3:$BB$15,0))</f>
      </nc>
      <ndxf>
        <font>
          <b/>
          <sz val="11"/>
          <color rgb="FF800080"/>
          <name val="Calibri"/>
          <family val="2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79" sId="8" ref="A7:XFD7" action="deleteRow">
    <undo index="65535" exp="ref" ref3D="1" v="1" dr="BC7" r="G94" sId="1"/>
    <undo index="65535" exp="ref" ref3D="1" v="1" dr="BA7" r="D94" sId="1"/>
    <undo index="65535" exp="ref" ref3D="1" v="1" dr="AZ7" r="C94" sId="1"/>
    <rfmt sheetId="8" xfDxf="1" sqref="A7:XFD7" start="0" length="0">
      <dxf>
        <font>
          <sz val="9"/>
          <name val="Calibri"/>
          <family val="2"/>
        </font>
      </dxf>
    </rfmt>
    <rcc rId="0" sId="8" dxf="1">
      <nc r="A7">
        <f>'Alle lijsten'!A94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7">
        <f>'Alle lijsten'!B94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Y7">
        <f>SUM(D7:W7)*4+(C7)+(X7)*20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Z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A7">
        <f>SUM(Y7+Z7)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B7" start="0" length="0">
      <dxf>
        <font>
          <sz val="11"/>
          <color theme="0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X7">
        <f>SUM(AB7:AW7)*4+(AB7)+(AW7)*20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Y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Z7">
        <f>AX7+AY7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A7">
        <f>AA7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B7">
        <f>AZ7+BA7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C7">
        <f>IF(BB7=0,"",RANK(BB7,$BB$3:$BB$14,1)-COUNTIF($BB$3:$BB$14,0))</f>
      </nc>
      <ndxf>
        <font>
          <b/>
          <sz val="11"/>
          <color rgb="FF800080"/>
          <name val="Calibri"/>
          <family val="2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80" sId="8" ref="A7:XFD7" action="deleteRow">
    <undo index="65535" exp="ref" ref3D="1" v="1" dr="BC7" r="G95" sId="1"/>
    <undo index="65535" exp="ref" ref3D="1" v="1" dr="BA7" r="D95" sId="1"/>
    <undo index="65535" exp="ref" ref3D="1" v="1" dr="AZ7" r="C95" sId="1"/>
    <rfmt sheetId="8" xfDxf="1" sqref="A7:XFD7" start="0" length="0">
      <dxf>
        <font>
          <sz val="9"/>
          <name val="Calibri"/>
          <family val="2"/>
        </font>
      </dxf>
    </rfmt>
    <rcc rId="0" sId="8" dxf="1">
      <nc r="A7">
        <f>'Alle lijsten'!A95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7">
        <f>'Alle lijsten'!B95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Y7">
        <f>SUM(D7:W7)*4+(C7)+(X7)*20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Z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A7">
        <f>SUM(Y7+Z7)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B7" start="0" length="0">
      <dxf>
        <font>
          <sz val="11"/>
          <color theme="0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X7">
        <f>SUM(AB7:AW7)*4+(AB7)+(AW7)*20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Y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Z7">
        <f>AX7+AY7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A7">
        <f>AA7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B7">
        <f>AZ7+BA7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C7">
        <f>IF(BB7=0,"",RANK(BB7,$BB$3:$BB$13,1)-COUNTIF($BB$3:$BB$13,0))</f>
      </nc>
      <ndxf>
        <font>
          <b/>
          <sz val="11"/>
          <color rgb="FF800080"/>
          <name val="Calibri"/>
          <family val="2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81" sId="8" ref="A7:XFD7" action="deleteRow">
    <undo index="65535" exp="ref" ref3D="1" v="1" dr="BC7" r="G96" sId="1"/>
    <undo index="65535" exp="ref" ref3D="1" v="1" dr="BA7" r="D96" sId="1"/>
    <undo index="65535" exp="ref" ref3D="1" v="1" dr="AZ7" r="C96" sId="1"/>
    <rfmt sheetId="8" xfDxf="1" sqref="A7:XFD7" start="0" length="0">
      <dxf>
        <font>
          <sz val="9"/>
          <name val="Calibri"/>
          <family val="2"/>
        </font>
      </dxf>
    </rfmt>
    <rcc rId="0" sId="8" dxf="1">
      <nc r="A7">
        <f>'Alle lijsten'!A96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7">
        <f>'Alle lijsten'!B96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Y7">
        <f>SUM(D7:W7)*4+(C7)+(X7)*20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Z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A7">
        <f>SUM(Y7+Z7)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B7" start="0" length="0">
      <dxf>
        <font>
          <sz val="11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X7">
        <f>SUM(AB7:AW7)*4+(AB7)+(AW7)*20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Y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Z7">
        <f>AX7+AY7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A7">
        <f>AA7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B7">
        <f>AZ7+BA7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C7">
        <f>IF(BB7=0,"",RANK(BB7,$BB$3:$BB$12,1)-COUNTIF($BB$3:$BB$12,0))</f>
      </nc>
      <ndxf>
        <font>
          <b/>
          <sz val="11"/>
          <color rgb="FF800080"/>
          <name val="Calibri"/>
          <family val="2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82" sId="8" ref="A7:XFD7" action="deleteRow">
    <undo index="65535" exp="ref" ref3D="1" v="1" dr="BC7" r="G97" sId="1"/>
    <undo index="65535" exp="ref" ref3D="1" v="1" dr="BA7" r="D97" sId="1"/>
    <undo index="65535" exp="ref" ref3D="1" v="1" dr="AZ7" r="C97" sId="1"/>
    <rfmt sheetId="8" xfDxf="1" sqref="A7:XFD7" start="0" length="0">
      <dxf>
        <font>
          <sz val="9"/>
          <name val="Calibri"/>
          <family val="2"/>
        </font>
      </dxf>
    </rfmt>
    <rcc rId="0" sId="8" dxf="1">
      <nc r="A7">
        <f>'Alle lijsten'!A97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7">
        <f>'Alle lijsten'!B97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Y7">
        <f>SUM(D7:W7)*4+(C7)+(X7)*20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Z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A7">
        <f>SUM(Y7+Z7)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B7" start="0" length="0">
      <dxf>
        <font>
          <sz val="11"/>
          <color theme="0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X7">
        <f>SUM(AB7:AW7)*4+(AB7)+(AW7)*20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Y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Z7">
        <f>AX7+AY7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A7">
        <f>AA7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B7">
        <f>AZ7+BA7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C7">
        <f>IF(BB7=0,"",RANK(BB7,$BB$3:$BB$11,1)-COUNTIF($BB$3:$BB$11,0))</f>
      </nc>
      <ndxf>
        <font>
          <b/>
          <sz val="11"/>
          <color rgb="FF800080"/>
          <name val="Calibri"/>
          <family val="2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83" sId="8" ref="A7:XFD7" action="deleteRow">
    <undo index="65535" exp="ref" ref3D="1" v="1" dr="BC7" r="G98" sId="1"/>
    <undo index="65535" exp="ref" ref3D="1" v="1" dr="BA7" r="D98" sId="1"/>
    <undo index="65535" exp="ref" ref3D="1" v="1" dr="AZ7" r="C98" sId="1"/>
    <rfmt sheetId="8" xfDxf="1" sqref="A7:XFD7" start="0" length="0">
      <dxf>
        <font>
          <sz val="9"/>
          <name val="Calibri"/>
          <family val="2"/>
        </font>
      </dxf>
    </rfmt>
    <rcc rId="0" sId="8" dxf="1">
      <nc r="A7">
        <f>'Alle lijsten'!A98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7">
        <f>'Alle lijsten'!B98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Q7" start="0" length="0">
      <dxf>
        <font>
          <b/>
          <sz val="11"/>
          <color rgb="FFC00000"/>
          <name val="Calibri"/>
          <family val="2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Y7">
        <f>SUM(D7:W7)*4+(C7)+(X7)*20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Z7" start="0" length="0">
      <dxf>
        <font>
          <b/>
          <sz val="11"/>
          <color theme="6" tint="-0.249977111117893"/>
          <name val="Calibri"/>
          <family val="2"/>
        </font>
        <numFmt numFmtId="2" formatCode="0.00"/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A7">
        <f>SUM(Y7+Z7)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B7" start="0" length="0">
      <dxf>
        <font>
          <sz val="11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X7">
        <f>SUM(AB7:AW7)*4+(AB7)+(AW7)*20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Y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Z7">
        <f>AX7+AY7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A7">
        <f>AA7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B7">
        <f>AZ7+BA7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C7">
        <f>IF(BB7=0,"",RANK(BB7,$BB$3:$BB$10,1)-COUNTIF($BB$3:$BB$10,0))</f>
      </nc>
      <ndxf>
        <font>
          <b/>
          <sz val="11"/>
          <color rgb="FF800080"/>
          <name val="Calibri"/>
          <family val="2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84" sId="8" ref="A7:XFD7" action="deleteRow">
    <undo index="65535" exp="ref" ref3D="1" v="1" dr="BC7" r="G99" sId="1"/>
    <undo index="65535" exp="ref" ref3D="1" v="1" dr="BA7" r="D99" sId="1"/>
    <undo index="65535" exp="ref" ref3D="1" v="1" dr="AZ7" r="C99" sId="1"/>
    <rfmt sheetId="8" xfDxf="1" sqref="A7:XFD7" start="0" length="0">
      <dxf>
        <font>
          <sz val="9"/>
          <name val="Calibri"/>
          <family val="2"/>
        </font>
      </dxf>
    </rfmt>
    <rcc rId="0" sId="8" dxf="1">
      <nc r="A7">
        <f>'Alle lijsten'!A99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7">
        <f>'Alle lijsten'!B99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Y7">
        <f>SUM(D7:W7)*4+(C7)+(X7)*20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Z7" start="0" length="0">
      <dxf>
        <font>
          <b/>
          <sz val="11"/>
          <color theme="6" tint="-0.249977111117893"/>
          <name val="Calibri"/>
          <family val="2"/>
        </font>
        <numFmt numFmtId="2" formatCode="0.00"/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A7">
        <f>SUM(Y7+Z7)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B7" start="0" length="0">
      <dxf>
        <font>
          <sz val="11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X7">
        <f>SUM(AB7:AW7)*4+(AB7)+(AW7)*20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Y7" start="0" length="0">
      <dxf>
        <font>
          <b/>
          <sz val="11"/>
          <color theme="6" tint="-0.249977111117893"/>
          <name val="Calibri"/>
          <family val="2"/>
        </font>
        <numFmt numFmtId="2" formatCode="0.00"/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Z7">
        <f>AX7+AY7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A7">
        <f>AA7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B7">
        <f>AZ7+BA7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C7">
        <f>IF(BB7=0,"",RANK(BB7,$BB$3:$BB$9,1)-COUNTIF($BB$3:$BB$9,0))</f>
      </nc>
      <ndxf>
        <font>
          <b/>
          <sz val="11"/>
          <color rgb="FF800080"/>
          <name val="Calibri"/>
          <family val="2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85" sId="8" ref="A7:XFD7" action="deleteRow">
    <undo index="65535" exp="ref" ref3D="1" v="1" dr="BC7" r="G100" sId="1"/>
    <undo index="65535" exp="ref" ref3D="1" v="1" dr="BA7" r="D100" sId="1"/>
    <undo index="65535" exp="ref" ref3D="1" v="1" dr="AZ7" r="C100" sId="1"/>
    <rfmt sheetId="8" xfDxf="1" sqref="A7:XFD7" start="0" length="0">
      <dxf>
        <font>
          <sz val="9"/>
          <name val="Calibri"/>
          <family val="2"/>
        </font>
      </dxf>
    </rfmt>
    <rcc rId="0" sId="8" dxf="1">
      <nc r="A7">
        <f>'Alle lijsten'!A100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7">
        <f>'Alle lijsten'!B100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Y7">
        <f>SUM(D7:W7)*4+(C7)+(X7)*20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Z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A7">
        <f>SUM(Y7+Z7)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B7" start="0" length="0">
      <dxf>
        <font>
          <sz val="11"/>
          <color theme="0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X7">
        <f>SUM(AB7:AW7)*4+(AB7)+(AW7)*20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Y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Z7">
        <f>AX7+AY7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A7">
        <f>AA7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B7">
        <f>AZ7+BA7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C7">
        <f>IF(BB7=0,"",RANK(BB7,$BB$3:$BB$8,1)-COUNTIF($BB$3:$BB$8,0))</f>
      </nc>
      <ndxf>
        <font>
          <b/>
          <sz val="11"/>
          <color rgb="FF800080"/>
          <name val="Calibri"/>
          <family val="2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86" sId="8" ref="A7:XFD7" action="deleteRow">
    <undo index="65535" exp="ref" ref3D="1" v="1" dr="BC7" r="G101" sId="1"/>
    <undo index="65535" exp="ref" ref3D="1" v="1" dr="BA7" r="D101" sId="1"/>
    <undo index="65535" exp="ref" ref3D="1" v="1" dr="AZ7" r="C101" sId="1"/>
    <undo index="10" exp="area" dr="$BB$3:$BB$7" r="BC15" sId="8"/>
    <undo index="7" exp="area" dr="$BB$3:$BB$7" r="BC15" sId="8"/>
    <undo index="10" exp="area" dr="$BB$3:$BB$7" r="BC14" sId="8"/>
    <undo index="7" exp="area" dr="$BB$3:$BB$7" r="BC14" sId="8"/>
    <undo index="10" exp="area" dr="$BB$3:$BB$7" r="BC13" sId="8"/>
    <undo index="7" exp="area" dr="$BB$3:$BB$7" r="BC13" sId="8"/>
    <undo index="10" exp="area" dr="$BB$3:$BB$7" r="BC12" sId="8"/>
    <undo index="7" exp="area" dr="$BB$3:$BB$7" r="BC12" sId="8"/>
    <undo index="10" exp="area" dr="$BB$3:$BB$7" r="BC11" sId="8"/>
    <undo index="7" exp="area" dr="$BB$3:$BB$7" r="BC11" sId="8"/>
    <undo index="10" exp="area" dr="$BB$3:$BB$7" r="BC10" sId="8"/>
    <undo index="7" exp="area" dr="$BB$3:$BB$7" r="BC10" sId="8"/>
    <undo index="10" exp="area" dr="$BB$3:$BB$7" r="BC9" sId="8"/>
    <undo index="7" exp="area" dr="$BB$3:$BB$7" r="BC9" sId="8"/>
    <undo index="10" exp="area" dr="$BB$3:$BB$7" r="BC8" sId="8"/>
    <undo index="7" exp="area" dr="$BB$3:$BB$7" r="BC8" sId="8"/>
    <undo index="10" exp="area" dr="$BB$3:$BB$7" r="BC6" sId="8"/>
    <undo index="7" exp="area" dr="$BB$3:$BB$7" r="BC6" sId="8"/>
    <undo index="10" exp="area" dr="$BB$3:$BB$7" r="BC5" sId="8"/>
    <undo index="7" exp="area" dr="$BB$3:$BB$7" r="BC5" sId="8"/>
    <undo index="10" exp="area" dr="$BB$3:$BB$7" r="BC4" sId="8"/>
    <undo index="7" exp="area" dr="$BB$3:$BB$7" r="BC4" sId="8"/>
    <undo index="10" exp="area" dr="$BB$3:$BB$7" r="BC3" sId="8"/>
    <undo index="7" exp="area" dr="$BB$3:$BB$7" r="BC3" sId="8"/>
    <rfmt sheetId="8" xfDxf="1" sqref="A7:XFD7" start="0" length="0">
      <dxf>
        <font>
          <sz val="9"/>
          <name val="Calibri"/>
          <family val="2"/>
        </font>
      </dxf>
    </rfmt>
    <rcc rId="0" sId="8" dxf="1">
      <nc r="A7">
        <f>'Alle lijsten'!A101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7">
        <f>'Alle lijsten'!B101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Y7">
        <f>SUM(D7:W7)*4+(C7)+(X7)*20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Z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A7">
        <f>SUM(Y7+Z7)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B7" start="0" length="0">
      <dxf>
        <font>
          <sz val="11"/>
          <color theme="0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X7">
        <f>SUM(AB7:AW7)*4+(AB7)+(AW7)*20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Y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Z7">
        <f>AX7+AY7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A7">
        <f>AA7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B7">
        <f>AZ7+BA7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C7">
        <f>IF(BB7=0,"",RANK(BB7,$BB$3:$BB$7,1)-COUNTIF($BB$3:$BB$7,0))</f>
      </nc>
      <ndxf>
        <font>
          <b/>
          <sz val="11"/>
          <color rgb="FF800080"/>
          <name val="Calibri"/>
          <family val="2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87" sId="8" ref="A7:XFD7" action="deleteRow">
    <undo index="65535" exp="ref" ref3D="1" v="1" dr="BC7" r="G102" sId="1"/>
    <undo index="65535" exp="ref" ref3D="1" v="1" dr="BA7" r="D102" sId="1"/>
    <undo index="65535" exp="ref" ref3D="1" v="1" dr="AZ7" r="C102" sId="1"/>
    <rfmt sheetId="8" xfDxf="1" sqref="A7:XFD7" start="0" length="0">
      <dxf>
        <font>
          <sz val="9"/>
          <name val="Calibri"/>
          <family val="2"/>
        </font>
      </dxf>
    </rfmt>
    <rcc rId="0" sId="8" dxf="1">
      <nc r="A7">
        <f>'Alle lijsten'!A102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7">
        <f>'Alle lijsten'!B102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Y7">
        <f>SUM(D7:W7)*4+(C7)+(X7)*20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Z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A7">
        <f>SUM(Y7+Z7)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B7" start="0" length="0">
      <dxf>
        <font>
          <sz val="11"/>
          <color theme="0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X7">
        <f>SUM(AB7:AW7)*4+(AB7)+(AW7)*20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Y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Z7">
        <f>AX7+AY7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A7">
        <f>AA7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B7">
        <f>AZ7+BA7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C7">
        <f>IF(BB7=0,"",RANK(BB7,$BB$3:$BB$6,1)-COUNTIF($BB$3:$BB$6,0))</f>
      </nc>
      <ndxf>
        <font>
          <b/>
          <sz val="11"/>
          <color rgb="FF800080"/>
          <name val="Calibri"/>
          <family val="2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88" sId="8" ref="A7:XFD7" action="deleteRow">
    <undo index="65535" exp="ref" ref3D="1" v="1" dr="BC7" r="G103" sId="1"/>
    <undo index="65535" exp="ref" ref3D="1" v="1" dr="BA7" r="D103" sId="1"/>
    <undo index="65535" exp="ref" ref3D="1" v="1" dr="AZ7" r="C103" sId="1"/>
    <rfmt sheetId="8" xfDxf="1" sqref="A7:XFD7" start="0" length="0">
      <dxf>
        <font>
          <sz val="9"/>
          <name val="Calibri"/>
          <family val="2"/>
        </font>
      </dxf>
    </rfmt>
    <rcc rId="0" sId="8" dxf="1">
      <nc r="A7">
        <f>'Alle lijsten'!A103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7">
        <f>'Alle lijsten'!B103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Y7">
        <f>SUM(D7:W7)*4+(C7)+(X7)*20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Z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A7">
        <f>SUM(Y7+Z7)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B7" start="0" length="0">
      <dxf>
        <font>
          <sz val="11"/>
          <color theme="0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X7">
        <f>SUM(AB7:AW7)*4+(AB7)+(AW7)*20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Y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Z7">
        <f>AX7+AY7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A7">
        <f>AA7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B7">
        <f>AZ7+BA7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C7">
        <f>IF(BB7=0,"",RANK(BB7,$BB$3:$BB$6,1)-COUNTIF($BB$3:$BB$6,0))</f>
      </nc>
      <ndxf>
        <font>
          <b/>
          <sz val="11"/>
          <color rgb="FF800080"/>
          <name val="Calibri"/>
          <family val="2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89" sId="8" ref="A7:XFD7" action="deleteRow">
    <undo index="65535" exp="ref" ref3D="1" v="1" dr="BC7" r="G104" sId="1"/>
    <undo index="65535" exp="ref" ref3D="1" v="1" dr="BA7" r="D104" sId="1"/>
    <undo index="65535" exp="ref" ref3D="1" v="1" dr="AZ7" r="C104" sId="1"/>
    <rfmt sheetId="8" xfDxf="1" sqref="A7:XFD7" start="0" length="0">
      <dxf>
        <font>
          <sz val="9"/>
          <name val="Calibri"/>
          <family val="2"/>
        </font>
      </dxf>
    </rfmt>
    <rcc rId="0" sId="8" dxf="1">
      <nc r="A7">
        <f>'Alle lijsten'!A104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7">
        <f>'Alle lijsten'!B104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Y7">
        <f>SUM(D7:W7)*4+(C7)+(X7)*20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Z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A7">
        <f>SUM(Y7+Z7)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B7" start="0" length="0">
      <dxf>
        <font>
          <sz val="11"/>
          <color theme="0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C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D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E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F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G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H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I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J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K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L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M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N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O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P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Q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R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S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T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U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V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font>
          <b/>
          <sz val="11"/>
          <color rgb="FFC00000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X7">
        <f>SUM(AB7:AW7)*4+(AB7)+(AW7)*20</f>
      </nc>
      <n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Y7" start="0" length="0">
      <dxf>
        <font>
          <b/>
          <sz val="11"/>
          <color theme="6" tint="-0.249977111117893"/>
          <name val="Calibri"/>
          <family val="2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Z7">
        <f>AX7+AY7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A7">
        <f>AA7</f>
      </nc>
      <ndxf>
        <font>
          <b/>
          <sz val="11"/>
          <color theme="8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B7">
        <f>AZ7+BA7</f>
      </nc>
      <ndxf>
        <font>
          <b/>
          <sz val="11"/>
          <color theme="6" tint="-0.499984740745262"/>
          <name val="Calibri"/>
          <family val="2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C7">
        <f>IF(BB7=0,"",RANK(BB7,$BB$3:$BB$6,1)-COUNTIF($BB$3:$BB$6,0))</f>
      </nc>
      <ndxf>
        <font>
          <b/>
          <sz val="11"/>
          <color rgb="FF800080"/>
          <name val="Calibri"/>
          <family val="2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90" sId="8" ref="A7:XFD7" action="deleteRow">
    <undo index="65535" exp="ref" ref3D="1" v="1" dr="BC7" r="G105" sId="1"/>
    <undo index="65535" exp="ref" ref3D="1" v="1" dr="BA7" r="D105" sId="1"/>
    <undo index="65535" exp="ref" ref3D="1" v="1" dr="AZ7" r="C105" sId="1"/>
    <rfmt sheetId="8" xfDxf="1" sqref="A7:XFD7" start="0" length="0"/>
    <rcc rId="0" sId="8" dxf="1">
      <nc r="A7">
        <f>'Alle lijsten'!A105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7">
        <f>'Alle lijsten'!B105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C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D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E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F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G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H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I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J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K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L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M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N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O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P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Q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R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S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T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U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V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W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Y7">
        <f>SUM(D7:W7)*4+(C7)+(X7)*20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Z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A7">
        <f>SUM(Y7+Z7)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B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C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D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E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F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G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H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I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J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K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L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M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N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O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P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Q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R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S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T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U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V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X7">
        <f>SUM(AB7:AW7)*4+(AB7)+(AW7)*20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Y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Z7">
        <f>AX7+AY7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A7">
        <f>AA7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B7">
        <f>AZ7+BA7</f>
      </nc>
      <ndxf>
        <font>
          <b/>
          <sz val="11"/>
          <color theme="6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C7">
        <f>IF(BB7=0,"",RANK(BB7,$BB$3:$BB$6,1)-COUNTIF($BB$3:$BB$6,0))</f>
      </nc>
      <ndxf>
        <font>
          <b/>
          <sz val="11"/>
          <color rgb="FF800080"/>
          <name val="Calibri"/>
          <family val="2"/>
          <scheme val="none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91" sId="8" ref="A7:XFD7" action="deleteRow">
    <undo index="65535" exp="ref" ref3D="1" v="1" dr="BC7" r="G106" sId="1"/>
    <undo index="65535" exp="ref" ref3D="1" v="1" dr="BA7" r="D106" sId="1"/>
    <undo index="65535" exp="ref" ref3D="1" v="1" dr="AZ7" r="C106" sId="1"/>
    <rfmt sheetId="8" xfDxf="1" sqref="A7:XFD7" start="0" length="0"/>
    <rcc rId="0" sId="8" dxf="1">
      <nc r="A7">
        <f>'Alle lijsten'!A106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7">
        <f>'Alle lijsten'!B106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C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D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E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F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G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H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I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J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K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L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M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N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O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P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Q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R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S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T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U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V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W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Y7">
        <f>SUM(D7:W7)*4+(C7)+(X7)*20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Z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A7">
        <f>SUM(Y7+Z7)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B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C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D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E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F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G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H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I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J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K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L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M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N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O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P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Q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R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S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T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U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V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X7">
        <f>SUM(AB7:AW7)*4+(AB7)+(AW7)*20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Y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Z7">
        <f>AX7+AY7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A7">
        <f>AA7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B7">
        <f>AZ7+BA7</f>
      </nc>
      <ndxf>
        <font>
          <b/>
          <sz val="11"/>
          <color theme="6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C7">
        <f>IF(BB7=0,"",RANK(BB7,$BB$3:$BB$6,1)-COUNTIF($BB$3:$BB$6,0))</f>
      </nc>
      <ndxf>
        <font>
          <b/>
          <sz val="11"/>
          <color rgb="FF800080"/>
          <name val="Calibri"/>
          <family val="2"/>
          <scheme val="none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92" sId="8" ref="A7:XFD7" action="deleteRow">
    <undo index="65535" exp="ref" ref3D="1" v="1" dr="BC7" r="G107" sId="1"/>
    <undo index="65535" exp="ref" ref3D="1" v="1" dr="BA7" r="D107" sId="1"/>
    <undo index="65535" exp="ref" ref3D="1" v="1" dr="AZ7" r="C107" sId="1"/>
    <rfmt sheetId="8" xfDxf="1" sqref="A7:XFD7" start="0" length="0"/>
    <rcc rId="0" sId="8" dxf="1">
      <nc r="A7">
        <f>'Alle lijsten'!A107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7">
        <f>'Alle lijsten'!B107</f>
      </nc>
      <ndxf>
        <font>
          <sz val="12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C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D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E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F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G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H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I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J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K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L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M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N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O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P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Q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R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S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T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U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V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W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Y7">
        <f>SUM(D7:W7)*4+(C7)+(X7)*20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Z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A7">
        <f>SUM(Y7+Z7)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B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C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D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E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F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G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H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I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J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K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L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M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N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O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P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Q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R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S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T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U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V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X7">
        <f>SUM(AB7:AW7)*4+(AB7)+(AW7)*20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Y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Z7">
        <f>AX7+AY7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A7">
        <f>AA7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B7">
        <f>AZ7+BA7</f>
      </nc>
      <ndxf>
        <font>
          <b/>
          <sz val="11"/>
          <color theme="6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C7">
        <f>IF(BB7=0,"",RANK(BB7,$BB$3:$BB$6,1)-COUNTIF($BB$3:$BB$6,0))</f>
      </nc>
      <ndxf>
        <font>
          <b/>
          <sz val="11"/>
          <color rgb="FF800080"/>
          <name val="Calibri"/>
          <family val="2"/>
          <scheme val="none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93" sId="8" ref="A7:XFD7" action="deleteRow">
    <undo index="65535" exp="ref" ref3D="1" v="1" dr="BC7" r="G108" sId="1"/>
    <undo index="65535" exp="ref" ref3D="1" v="1" dr="BA7" r="D108" sId="1"/>
    <undo index="65535" exp="ref" ref3D="1" v="1" dr="AZ7" r="C108" sId="1"/>
    <rfmt sheetId="8" xfDxf="1" sqref="A7:XFD7" start="0" length="0"/>
    <rfmt sheetId="8" sqref="A7" start="0" length="0">
      <dxf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B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C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D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E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F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G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H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I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J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K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L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M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N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O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P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Q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R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S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T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U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V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W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X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Y7">
        <f>SUM(D7:W7)*4+(C7)+(X7)*20</f>
      </nc>
      <ndxf>
        <font>
          <b/>
          <sz val="11"/>
          <color theme="6" tint="-0.249977111117893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Z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A7">
        <f>SUM(Y7+Z7)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B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C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D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E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F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G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H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I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J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K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L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M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N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O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P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Q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R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S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T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U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V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8" sqref="AW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X7">
        <f>SUM(AB7:AW7)*4+(AB7)+(AW7)*20</f>
      </nc>
      <ndxf>
        <font>
          <b/>
          <sz val="11"/>
          <color theme="6" tint="-0.249977111117893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8" sqref="AY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8" dxf="1">
      <nc r="AZ7">
        <f>AX7+AY7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A7">
        <f>AA7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B7">
        <f>AZ7+BA7</f>
      </nc>
      <ndxf>
        <font>
          <b/>
          <sz val="11"/>
          <color theme="6" tint="-0.499984740745262"/>
          <name val="Calibri"/>
          <family val="2"/>
          <scheme val="none"/>
        </font>
        <numFmt numFmtId="2" formatCode="0.00"/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8" dxf="1">
      <nc r="BC7">
        <f>IF(BB7=0,"",RANK(BB7,$BB$3:$BB$6,1)-COUNTIF($BB$3:$BB$6,0))</f>
      </nc>
      <ndxf>
        <font>
          <b/>
          <sz val="11"/>
          <color rgb="FF800080"/>
          <name val="Calibri"/>
          <family val="2"/>
          <scheme val="none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994" sId="9" ref="A5:XFD5" action="deleteRow">
    <undo index="65535" exp="ref" ref3D="1" v="1" dr="BL5" r="G116" sId="1"/>
    <undo index="65535" exp="ref" ref3D="1" v="1" dr="BJ5" r="D116" sId="1"/>
    <undo index="65535" exp="ref" ref3D="1" v="1" dr="BI5" r="C116" sId="1"/>
    <rfmt sheetId="9" xfDxf="1" sqref="A5:XFD5" start="0" length="0"/>
    <rcc rId="0" sId="9" dxf="1">
      <nc r="A5">
        <f>'Alle lijsten'!A116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5">
        <f>'Alle lijsten'!B116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5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D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E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F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G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H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I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J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K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L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M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N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O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P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Q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R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S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T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U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V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W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X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Y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Z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A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B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C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D5">
        <f>SUM(E5:AB5)*4+(D5)+(AC5)*20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E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F5">
        <f>SUM(AD5+AE5)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G5" start="0" length="0">
      <dxf>
        <font>
          <sz val="11"/>
          <color auto="1"/>
          <name val="Calibri"/>
          <family val="2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H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I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J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K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L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M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N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O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P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Q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R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S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T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U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V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Y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Z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A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B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C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D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E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F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G5">
        <f>SUM(AH5:BE5)*4+(AG5)+(BF5)*20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H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I5">
        <f>BG5+BH5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J5">
        <f>AF5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K5">
        <f>BI5+BJ5</f>
      </nc>
      <ndxf>
        <font>
          <b/>
          <sz val="11"/>
          <color theme="6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L5">
        <f>IF(BK5=0,"",RANK(BK5,$BK$3:$BK$21,1)-COUNTIF($BK$3:$BK$21,0))</f>
      </nc>
      <ndxf>
        <font>
          <b/>
          <sz val="14"/>
          <color rgb="FF800080"/>
          <name val="Calibri"/>
          <family val="2"/>
          <scheme val="none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M5" start="0" length="0">
      <dxf>
        <font>
          <sz val="9"/>
          <color auto="1"/>
          <name val="Calibri"/>
          <family val="2"/>
          <scheme val="none"/>
        </font>
      </dxf>
    </rfmt>
    <rfmt sheetId="9" sqref="BN5" start="0" length="0">
      <dxf>
        <font>
          <sz val="9"/>
          <color auto="1"/>
          <name val="Calibri"/>
          <family val="2"/>
          <scheme val="none"/>
        </font>
      </dxf>
    </rfmt>
  </rrc>
  <rrc rId="995" sId="9" ref="A5:XFD5" action="deleteRow">
    <undo index="65535" exp="ref" ref3D="1" v="1" dr="BL5" r="G117" sId="1"/>
    <undo index="65535" exp="ref" ref3D="1" v="1" dr="BJ5" r="D117" sId="1"/>
    <undo index="65535" exp="ref" ref3D="1" v="1" dr="BI5" r="C117" sId="1"/>
    <rfmt sheetId="9" xfDxf="1" sqref="A5:XFD5" start="0" length="0"/>
    <rcc rId="0" sId="9" dxf="1">
      <nc r="A5">
        <f>'Alle lijsten'!A117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5">
        <f>'Alle lijsten'!B117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5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D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E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F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G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H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I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J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K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L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M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N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O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P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Q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R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S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T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U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V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W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X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Y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Z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A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B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C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D5">
        <f>SUM(E5:AB5)*4+(D5)+(AC5)*20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E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F5">
        <f>SUM(AD5+AE5)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G5" start="0" length="0">
      <dxf>
        <font>
          <sz val="11"/>
          <color auto="1"/>
          <name val="Calibri"/>
          <family val="2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H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I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J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K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L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M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N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O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P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Q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R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S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T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U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V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Y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Z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A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B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C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D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E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F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G5">
        <f>SUM(AH5:BE5)*4+(AG5)+(BF5)*20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H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I5">
        <f>BG5+BH5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J5">
        <f>AF5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K5">
        <f>BI5+BJ5</f>
      </nc>
      <ndxf>
        <font>
          <b/>
          <sz val="11"/>
          <color theme="6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L5">
        <f>IF(BK5=0,"",RANK(BK5,$BK$3:$BK$20,1)-COUNTIF($BK$3:$BK$20,0))</f>
      </nc>
      <ndxf>
        <font>
          <b/>
          <sz val="14"/>
          <color rgb="FF800080"/>
          <name val="Calibri"/>
          <family val="2"/>
          <scheme val="none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M5" start="0" length="0">
      <dxf>
        <font>
          <sz val="9"/>
          <color auto="1"/>
          <name val="Calibri"/>
          <family val="2"/>
          <scheme val="none"/>
        </font>
      </dxf>
    </rfmt>
    <rfmt sheetId="9" sqref="BN5" start="0" length="0">
      <dxf>
        <font>
          <sz val="9"/>
          <color auto="1"/>
          <name val="Calibri"/>
          <family val="2"/>
          <scheme val="none"/>
        </font>
      </dxf>
    </rfmt>
  </rrc>
  <rrc rId="996" sId="9" ref="A5:XFD5" action="deleteRow">
    <undo index="65535" exp="ref" ref3D="1" v="1" dr="BL5" r="G118" sId="1"/>
    <undo index="65535" exp="ref" ref3D="1" v="1" dr="BJ5" r="D118" sId="1"/>
    <undo index="65535" exp="ref" ref3D="1" v="1" dr="BI5" r="C118" sId="1"/>
    <rfmt sheetId="9" xfDxf="1" sqref="A5:XFD5" start="0" length="0"/>
    <rcc rId="0" sId="9" dxf="1">
      <nc r="A5">
        <f>'Alle lijsten'!A118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5">
        <f>'Alle lijsten'!B118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5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D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E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F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G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H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I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J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K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L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M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N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O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P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Q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R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S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T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U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V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W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X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Y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Z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A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B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C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D5">
        <f>SUM(E5:AB5)*4+(D5)+(AC5)*20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E5" start="0" length="0">
      <dxf>
        <font>
          <b/>
          <sz val="11"/>
          <color theme="6" tint="-0.249977111117893"/>
          <name val="Calibri"/>
          <family val="2"/>
          <scheme val="none"/>
        </font>
        <numFmt numFmtId="2" formatCode="0.00"/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F5">
        <f>SUM(AD5+AE5)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G5" start="0" length="0">
      <dxf>
        <font>
          <sz val="11"/>
          <color auto="1"/>
          <name val="Calibri"/>
          <family val="2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H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I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J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K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L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M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N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O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P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Q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R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S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T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U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V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Y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Z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A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B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C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D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E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F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G5">
        <f>SUM(AH5:BE5)*4+(AG5)+(BF5)*20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H5" start="0" length="0">
      <dxf>
        <font>
          <b/>
          <sz val="11"/>
          <color theme="6" tint="-0.249977111117893"/>
          <name val="Calibri"/>
          <family val="2"/>
          <scheme val="none"/>
        </font>
        <numFmt numFmtId="2" formatCode="0.00"/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I5">
        <f>BG5+BH5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J5">
        <f>AF5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K5">
        <f>BI5+BJ5</f>
      </nc>
      <ndxf>
        <font>
          <b/>
          <sz val="11"/>
          <color theme="6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L5">
        <f>IF(BK5=0,"",RANK(BK5,$BK$3:$BK$19,1)-COUNTIF($BK$3:$BK$19,0))</f>
      </nc>
      <ndxf>
        <font>
          <b/>
          <sz val="14"/>
          <color rgb="FF800080"/>
          <name val="Calibri"/>
          <family val="2"/>
          <scheme val="none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M5" start="0" length="0">
      <dxf>
        <font>
          <sz val="9"/>
          <color auto="1"/>
          <name val="Calibri"/>
          <family val="2"/>
          <scheme val="none"/>
        </font>
      </dxf>
    </rfmt>
    <rfmt sheetId="9" sqref="BN5" start="0" length="0">
      <dxf>
        <font>
          <sz val="9"/>
          <color auto="1"/>
          <name val="Calibri"/>
          <family val="2"/>
          <scheme val="none"/>
        </font>
      </dxf>
    </rfmt>
  </rrc>
  <rrc rId="997" sId="9" ref="A5:XFD5" action="deleteRow">
    <undo index="65535" exp="ref" ref3D="1" v="1" dr="BL5" r="G119" sId="1"/>
    <undo index="65535" exp="ref" ref3D="1" v="1" dr="BJ5" r="D119" sId="1"/>
    <undo index="65535" exp="ref" ref3D="1" v="1" dr="BI5" r="C119" sId="1"/>
    <rfmt sheetId="9" xfDxf="1" sqref="A5:XFD5" start="0" length="0"/>
    <rcc rId="0" sId="9" dxf="1">
      <nc r="A5">
        <f>'Alle lijsten'!A119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5">
        <f>'Alle lijsten'!B119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5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D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E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F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G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H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I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J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K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L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M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N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O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P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Q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R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S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T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U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V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W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X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Y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Z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A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B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C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D5">
        <f>SUM(E5:AB5)*4+(D5)+(AC5)*20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E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F5">
        <f>SUM(AD5+AE5)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G5" start="0" length="0">
      <dxf>
        <font>
          <sz val="11"/>
          <color auto="1"/>
          <name val="Calibri"/>
          <family val="2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H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I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J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K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L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M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N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O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P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Q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R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S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T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U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V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Y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Z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A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B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C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D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E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F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G5">
        <f>SUM(AH5:BE5)*4+(AG5)+(BF5)*20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H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I5">
        <f>BG5+BH5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J5">
        <f>AF5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K5">
        <f>BI5+BJ5</f>
      </nc>
      <ndxf>
        <font>
          <b/>
          <sz val="11"/>
          <color theme="6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L5">
        <f>IF(BK5=0,"",RANK(BK5,$BK$3:$BK$18,1)-COUNTIF($BK$3:$BK$18,0))</f>
      </nc>
      <ndxf>
        <font>
          <b/>
          <sz val="14"/>
          <color rgb="FF800080"/>
          <name val="Calibri"/>
          <family val="2"/>
          <scheme val="none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M5" start="0" length="0">
      <dxf>
        <font>
          <sz val="9"/>
          <color auto="1"/>
          <name val="Calibri"/>
          <family val="2"/>
          <scheme val="none"/>
        </font>
      </dxf>
    </rfmt>
    <rfmt sheetId="9" sqref="BN5" start="0" length="0">
      <dxf>
        <font>
          <sz val="9"/>
          <color auto="1"/>
          <name val="Calibri"/>
          <family val="2"/>
          <scheme val="none"/>
        </font>
      </dxf>
    </rfmt>
  </rrc>
  <rrc rId="998" sId="9" ref="A5:XFD5" action="deleteRow">
    <undo index="65535" exp="ref" ref3D="1" v="1" dr="BL5" r="G120" sId="1"/>
    <undo index="65535" exp="ref" ref3D="1" v="1" dr="BJ5" r="D120" sId="1"/>
    <undo index="65535" exp="ref" ref3D="1" v="1" dr="BI5" r="C120" sId="1"/>
    <rfmt sheetId="9" xfDxf="1" sqref="A5:XFD5" start="0" length="0"/>
    <rcc rId="0" sId="9" dxf="1">
      <nc r="A5">
        <f>'Alle lijsten'!A120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5">
        <f>'Alle lijsten'!B120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5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D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E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F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G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H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I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J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K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L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M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N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O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P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Q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R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S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T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U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V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Y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Z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A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B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C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D5">
        <f>SUM(E5:AB5)*4+(D5)+(AC5)*20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E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F5">
        <f>SUM(AD5+AE5)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G5" start="0" length="0">
      <dxf>
        <font>
          <sz val="11"/>
          <color auto="1"/>
          <name val="Calibri"/>
          <family val="2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H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I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J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K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L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M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N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O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P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Q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R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S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T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U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V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Y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Z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A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B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C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D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E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F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G5">
        <f>SUM(AH5:BE5)*4+(AG5)+(BF5)*20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H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I5">
        <f>BG5+BH5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J5">
        <f>AF5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K5">
        <f>BI5+BJ5</f>
      </nc>
      <ndxf>
        <font>
          <b/>
          <sz val="11"/>
          <color theme="6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L5">
        <f>IF(BK5=0,"",RANK(BK5,$BK$3:$BK$17,1)-COUNTIF($BK$3:$BK$17,0))</f>
      </nc>
      <ndxf>
        <font>
          <b/>
          <sz val="14"/>
          <color rgb="FF800080"/>
          <name val="Calibri"/>
          <family val="2"/>
          <scheme val="none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M5" start="0" length="0">
      <dxf>
        <font>
          <sz val="9"/>
          <color auto="1"/>
          <name val="Calibri"/>
          <family val="2"/>
          <scheme val="none"/>
        </font>
      </dxf>
    </rfmt>
    <rfmt sheetId="9" sqref="BN5" start="0" length="0">
      <dxf>
        <font>
          <sz val="9"/>
          <color auto="1"/>
          <name val="Calibri"/>
          <family val="2"/>
          <scheme val="none"/>
        </font>
      </dxf>
    </rfmt>
  </rrc>
  <rrc rId="999" sId="9" ref="A5:XFD5" action="deleteRow">
    <undo index="65535" exp="ref" ref3D="1" v="1" dr="BL5" r="G121" sId="1"/>
    <undo index="65535" exp="ref" ref3D="1" v="1" dr="BJ5" r="D121" sId="1"/>
    <undo index="65535" exp="ref" ref3D="1" v="1" dr="BI5" r="C121" sId="1"/>
    <rfmt sheetId="9" xfDxf="1" sqref="A5:XFD5" start="0" length="0"/>
    <rcc rId="0" sId="9" dxf="1">
      <nc r="A5">
        <f>'Alle lijsten'!A121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5">
        <f>'Alle lijsten'!B121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5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D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E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F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G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H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I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J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K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L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M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N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O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P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Q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R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S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T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U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V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Y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Z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A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B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C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D5">
        <f>SUM(E5:AB5)*4+(D5)+(AC5)*20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E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F5">
        <f>SUM(AD5+AE5)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G5" start="0" length="0">
      <dxf>
        <font>
          <sz val="11"/>
          <color auto="1"/>
          <name val="Calibri"/>
          <family val="2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H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I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J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K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L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M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N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O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P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Q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R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S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T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U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V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Y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Z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A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B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C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D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E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F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G5">
        <f>SUM(AH5:BE5)*4+(AG5)+(BF5)*20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H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I5">
        <f>BG5+BH5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J5">
        <f>AF5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K5">
        <f>BI5+BJ5</f>
      </nc>
      <ndxf>
        <font>
          <b/>
          <sz val="11"/>
          <color theme="6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L5">
        <f>IF(BK5=0,"",RANK(BK5,$BK$3:$BK$16,1)-COUNTIF($BK$3:$BK$16,0))</f>
      </nc>
      <ndxf>
        <font>
          <b/>
          <sz val="14"/>
          <color rgb="FF800080"/>
          <name val="Calibri"/>
          <family val="2"/>
          <scheme val="none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M5" start="0" length="0">
      <dxf>
        <font>
          <sz val="9"/>
          <color auto="1"/>
          <name val="Calibri"/>
          <family val="2"/>
          <scheme val="none"/>
        </font>
      </dxf>
    </rfmt>
    <rfmt sheetId="9" sqref="BN5" start="0" length="0">
      <dxf>
        <font>
          <sz val="9"/>
          <color auto="1"/>
          <name val="Calibri"/>
          <family val="2"/>
          <scheme val="none"/>
        </font>
      </dxf>
    </rfmt>
  </rrc>
  <rrc rId="1000" sId="9" ref="A5:XFD5" action="deleteRow">
    <undo index="65535" exp="ref" ref3D="1" v="1" dr="BL5" r="G122" sId="1"/>
    <undo index="65535" exp="ref" ref3D="1" v="1" dr="BJ5" r="D122" sId="1"/>
    <undo index="65535" exp="ref" ref3D="1" v="1" dr="BI5" r="C122" sId="1"/>
    <rfmt sheetId="9" xfDxf="1" sqref="A5:XFD5" start="0" length="0"/>
    <rcc rId="0" sId="9" dxf="1">
      <nc r="A5">
        <f>'Alle lijsten'!A122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5">
        <f>'Alle lijsten'!B122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5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D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E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F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G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H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I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J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K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L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M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N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O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P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Q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R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S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T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U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V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W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X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Y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Z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A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B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C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D5">
        <f>SUM(E5:AB5)*4+(D5)+(AC5)*20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E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F5">
        <f>SUM(AD5+AE5)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G5" start="0" length="0">
      <dxf>
        <font>
          <sz val="11"/>
          <color auto="1"/>
          <name val="Calibri"/>
          <family val="2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H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I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J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K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L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M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N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O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P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Q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R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S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T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U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V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Y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Z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A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B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C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D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E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F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G5">
        <f>SUM(AH5:BE5)*4+(AG5)+(BF5)*20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H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I5">
        <f>BG5+BH5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J5">
        <f>AF5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K5">
        <f>BI5+BJ5</f>
      </nc>
      <ndxf>
        <font>
          <b/>
          <sz val="11"/>
          <color theme="6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L5">
        <f>IF(BK5=0,"",RANK(BK5,$BK$3:$BK$15,1)-COUNTIF($BK$3:$BK$15,0))</f>
      </nc>
      <ndxf>
        <font>
          <b/>
          <sz val="14"/>
          <color rgb="FF800080"/>
          <name val="Calibri"/>
          <family val="2"/>
          <scheme val="none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M5" start="0" length="0">
      <dxf>
        <font>
          <sz val="9"/>
          <color auto="1"/>
          <name val="Calibri"/>
          <family val="2"/>
          <scheme val="none"/>
        </font>
      </dxf>
    </rfmt>
    <rfmt sheetId="9" sqref="BN5" start="0" length="0">
      <dxf>
        <font>
          <sz val="9"/>
          <color auto="1"/>
          <name val="Calibri"/>
          <family val="2"/>
          <scheme val="none"/>
        </font>
      </dxf>
    </rfmt>
  </rrc>
  <rrc rId="1001" sId="9" ref="A5:XFD5" action="deleteRow">
    <undo index="65535" exp="ref" ref3D="1" v="1" dr="BL5" r="G123" sId="1"/>
    <undo index="65535" exp="ref" ref3D="1" v="1" dr="BJ5" r="D123" sId="1"/>
    <undo index="65535" exp="ref" ref3D="1" v="1" dr="BI5" r="C123" sId="1"/>
    <rfmt sheetId="9" xfDxf="1" sqref="A5:XFD5" start="0" length="0"/>
    <rcc rId="0" sId="9" dxf="1">
      <nc r="A5">
        <f>'Alle lijsten'!A123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5">
        <f>'Alle lijsten'!B123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5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D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E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F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G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H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I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J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K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L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M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N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O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P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Q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R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S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T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U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V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W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X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Y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Z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A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B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C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D5">
        <f>SUM(E5:AB5)*4+(D5)+(AC5)*20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E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F5">
        <f>SUM(AD5+AE5)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G5" start="0" length="0">
      <dxf>
        <font>
          <sz val="11"/>
          <color auto="1"/>
          <name val="Calibri"/>
          <family val="2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H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I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J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K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L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M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N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O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P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Q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R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S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T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U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V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Y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Z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A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B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C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D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E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F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G5">
        <f>SUM(AH5:BE5)*4+(AG5)+(BF5)*20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H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I5">
        <f>BG5+BH5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J5">
        <f>AF5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K5">
        <f>BI5+BJ5</f>
      </nc>
      <ndxf>
        <font>
          <b/>
          <sz val="11"/>
          <color theme="6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L5">
        <f>IF(BK5=0,"",RANK(BK5,$BK$3:$BK$14,1)-COUNTIF($BK$3:$BK$14,0))</f>
      </nc>
      <ndxf>
        <font>
          <b/>
          <sz val="14"/>
          <color rgb="FF800080"/>
          <name val="Calibri"/>
          <family val="2"/>
          <scheme val="none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M5" start="0" length="0">
      <dxf>
        <font>
          <sz val="9"/>
          <color auto="1"/>
          <name val="Calibri"/>
          <family val="2"/>
          <scheme val="none"/>
        </font>
      </dxf>
    </rfmt>
    <rfmt sheetId="9" sqref="BN5" start="0" length="0">
      <dxf>
        <font>
          <sz val="9"/>
          <color auto="1"/>
          <name val="Calibri"/>
          <family val="2"/>
          <scheme val="none"/>
        </font>
      </dxf>
    </rfmt>
  </rrc>
  <rrc rId="1002" sId="9" ref="A5:XFD5" action="deleteRow">
    <undo index="65535" exp="ref" ref3D="1" v="1" dr="BL5" r="G124" sId="1"/>
    <undo index="65535" exp="ref" ref3D="1" v="1" dr="BJ5" r="D124" sId="1"/>
    <undo index="65535" exp="ref" ref3D="1" v="1" dr="BI5" r="C124" sId="1"/>
    <rfmt sheetId="9" xfDxf="1" sqref="A5:XFD5" start="0" length="0"/>
    <rcc rId="0" sId="9" dxf="1">
      <nc r="A5">
        <f>'Alle lijsten'!A124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5">
        <f>'Alle lijsten'!B124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5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D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E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F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G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H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I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J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K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L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M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N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O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P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Q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R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S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T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U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V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W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X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Y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Z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A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B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C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D5">
        <f>SUM(E5:AB5)*4+(D5)+(AC5)*20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E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F5">
        <f>SUM(AD5+AE5)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G5" start="0" length="0">
      <dxf>
        <font>
          <sz val="11"/>
          <color auto="1"/>
          <name val="Calibri"/>
          <family val="2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H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I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J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K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L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M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N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O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P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Q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R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S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T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U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V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Y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Z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A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B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C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D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E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F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G5">
        <f>SUM(AH5:BE5)*4+(AG5)+(BF5)*20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H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I5">
        <f>BG5+BH5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J5">
        <f>AF5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K5">
        <f>BI5+BJ5</f>
      </nc>
      <ndxf>
        <font>
          <b/>
          <sz val="11"/>
          <color theme="6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L5">
        <f>IF(BK5=0,"",RANK(BK5,$BK$3:$BK$13,1)-COUNTIF($BK$3:$BK$13,0))</f>
      </nc>
      <ndxf>
        <font>
          <b/>
          <sz val="14"/>
          <color rgb="FF800080"/>
          <name val="Calibri"/>
          <family val="2"/>
          <scheme val="none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M5" start="0" length="0">
      <dxf>
        <font>
          <sz val="9"/>
          <color auto="1"/>
          <name val="Calibri"/>
          <family val="2"/>
          <scheme val="none"/>
        </font>
      </dxf>
    </rfmt>
    <rfmt sheetId="9" sqref="BN5" start="0" length="0">
      <dxf>
        <font>
          <sz val="9"/>
          <color auto="1"/>
          <name val="Calibri"/>
          <family val="2"/>
          <scheme val="none"/>
        </font>
      </dxf>
    </rfmt>
  </rrc>
  <rrc rId="1003" sId="9" ref="A5:XFD5" action="deleteRow">
    <undo index="65535" exp="ref" ref3D="1" v="1" dr="BL5" r="G125" sId="1"/>
    <undo index="65535" exp="ref" ref3D="1" v="1" dr="BJ5" r="D125" sId="1"/>
    <undo index="65535" exp="ref" ref3D="1" v="1" dr="BI5" r="C125" sId="1"/>
    <rfmt sheetId="9" xfDxf="1" sqref="A5:XFD5" start="0" length="0"/>
    <rcc rId="0" sId="9" dxf="1">
      <nc r="A5">
        <f>'Alle lijsten'!A125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5">
        <f>'Alle lijsten'!B125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5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D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E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F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G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H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I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J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K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L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M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N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O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P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Q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R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S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T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U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V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W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X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Y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Z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A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B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C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D5">
        <f>SUM(E5:AB5)*4+(D5)+(AC5)*20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E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F5">
        <f>SUM(AD5+AE5)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G5" start="0" length="0">
      <dxf>
        <font>
          <sz val="11"/>
          <color auto="1"/>
          <name val="Calibri"/>
          <family val="2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H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I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J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K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L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M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N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O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P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Q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R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S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T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U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V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Y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Z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A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B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C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D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E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F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G5">
        <f>SUM(AH5:BE5)*4+(AG5)+(BF5)*20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H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I5">
        <f>BG5+BH5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J5">
        <f>AF5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K5">
        <f>BI5+BJ5</f>
      </nc>
      <ndxf>
        <font>
          <b/>
          <sz val="11"/>
          <color theme="6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L5">
        <f>IF(BK5=0,"",RANK(BK5,$BK$3:$BK$12,1)-COUNTIF($BK$3:$BK$12,0))</f>
      </nc>
      <ndxf>
        <font>
          <b/>
          <sz val="14"/>
          <color rgb="FF800080"/>
          <name val="Calibri"/>
          <family val="2"/>
          <scheme val="none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M5" start="0" length="0">
      <dxf>
        <font>
          <sz val="9"/>
          <color auto="1"/>
          <name val="Calibri"/>
          <family val="2"/>
          <scheme val="none"/>
        </font>
      </dxf>
    </rfmt>
    <rfmt sheetId="9" sqref="BN5" start="0" length="0">
      <dxf>
        <font>
          <sz val="9"/>
          <color auto="1"/>
          <name val="Calibri"/>
          <family val="2"/>
          <scheme val="none"/>
        </font>
      </dxf>
    </rfmt>
  </rrc>
  <rrc rId="1004" sId="9" ref="A5:XFD5" action="deleteRow">
    <undo index="65535" exp="ref" ref3D="1" v="1" dr="BL5" r="G126" sId="1"/>
    <undo index="65535" exp="ref" ref3D="1" v="1" dr="BJ5" r="D126" sId="1"/>
    <undo index="65535" exp="ref" ref3D="1" v="1" dr="BI5" r="C126" sId="1"/>
    <rfmt sheetId="9" xfDxf="1" sqref="A5:XFD5" start="0" length="0"/>
    <rcc rId="0" sId="9" dxf="1">
      <nc r="A5">
        <f>'Alle lijsten'!A126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5">
        <f>'Alle lijsten'!B126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5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D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E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F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G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H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I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J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K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L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M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N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O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P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Q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R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S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T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U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V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Y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Z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A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B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C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D5">
        <f>SUM(E5:AB5)*4+(D5)+(AC5)*20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E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F5">
        <f>SUM(AD5+AE5)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G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H5" start="0" length="0">
      <dxf>
        <font>
          <sz val="11"/>
          <color auto="1"/>
          <name val="Calibri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I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J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K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L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M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N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O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P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Q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R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S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T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U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V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Y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Z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A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B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C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D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E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F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G5">
        <f>SUM(AH5:BE5)*4+(AG5)+(BF5)*20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H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I5">
        <f>BG5+BH5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J5">
        <f>AF5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K5">
        <f>BI5+BJ5</f>
      </nc>
      <ndxf>
        <font>
          <b/>
          <sz val="11"/>
          <color theme="6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L5">
        <f>IF(BK5=0,"",RANK(BK5,$BK$3:$BK$11,1)-COUNTIF($BK$3:$BK$11,0))</f>
      </nc>
      <ndxf>
        <font>
          <b/>
          <sz val="14"/>
          <color rgb="FF800080"/>
          <name val="Calibri"/>
          <family val="2"/>
          <scheme val="none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M5" start="0" length="0">
      <dxf>
        <font>
          <sz val="9"/>
          <color auto="1"/>
          <name val="Calibri"/>
          <family val="2"/>
          <scheme val="none"/>
        </font>
      </dxf>
    </rfmt>
    <rfmt sheetId="9" sqref="BN5" start="0" length="0">
      <dxf>
        <font>
          <sz val="9"/>
          <color auto="1"/>
          <name val="Calibri"/>
          <family val="2"/>
          <scheme val="none"/>
        </font>
      </dxf>
    </rfmt>
  </rrc>
  <rrc rId="1005" sId="9" ref="A5:XFD5" action="deleteRow">
    <undo index="65535" exp="ref" ref3D="1" v="1" dr="BL5" r="G127" sId="1"/>
    <undo index="65535" exp="ref" ref3D="1" v="1" dr="BJ5" r="D127" sId="1"/>
    <undo index="65535" exp="ref" ref3D="1" v="1" dr="BI5" r="C127" sId="1"/>
    <rfmt sheetId="9" xfDxf="1" sqref="A5:XFD5" start="0" length="0"/>
    <rcc rId="0" sId="9" dxf="1">
      <nc r="A5">
        <f>'Alle lijsten'!A127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5">
        <f>'Alle lijsten'!B127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5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D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E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F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G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H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I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J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K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L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M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N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O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P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Q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R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S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T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U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V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Y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Z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A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B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C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D5">
        <f>SUM(E5:AB5)*4+(D5)+(AC5)*20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E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F5">
        <f>SUM(AD5+AE5)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G5" start="0" length="0">
      <dxf>
        <font>
          <sz val="11"/>
          <color auto="1"/>
          <name val="Calibri"/>
          <family val="2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H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I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J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K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L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M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N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O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P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Q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R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S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T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U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V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Y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Z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A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B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C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D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E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F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G5">
        <f>SUM(AH5:BE5)*4+(AG5)+(BF5)*20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H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I5">
        <f>BG5+BH5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J5">
        <f>AF5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K5">
        <f>BI5+BJ5</f>
      </nc>
      <ndxf>
        <font>
          <b/>
          <sz val="11"/>
          <color theme="6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L5">
        <f>IF(BK5=0,"",RANK(BK5,$BK$3:$BK$10,1)-COUNTIF($BK$3:$BK$10,0))</f>
      </nc>
      <ndxf>
        <font>
          <b/>
          <sz val="14"/>
          <color rgb="FF800080"/>
          <name val="Calibri"/>
          <family val="2"/>
          <scheme val="none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M5" start="0" length="0">
      <dxf>
        <font>
          <sz val="9"/>
          <color auto="1"/>
          <name val="Calibri"/>
          <family val="2"/>
          <scheme val="none"/>
        </font>
      </dxf>
    </rfmt>
    <rfmt sheetId="9" sqref="BN5" start="0" length="0">
      <dxf>
        <font>
          <sz val="9"/>
          <color auto="1"/>
          <name val="Calibri"/>
          <family val="2"/>
          <scheme val="none"/>
        </font>
      </dxf>
    </rfmt>
  </rrc>
  <rrc rId="1006" sId="9" ref="A5:XFD5" action="deleteRow">
    <undo index="65535" exp="ref" ref3D="1" v="1" dr="BL5" r="G128" sId="1"/>
    <undo index="65535" exp="ref" ref3D="1" v="1" dr="BJ5" r="D128" sId="1"/>
    <undo index="65535" exp="ref" ref3D="1" v="1" dr="BI5" r="C128" sId="1"/>
    <rfmt sheetId="9" xfDxf="1" sqref="A5:XFD5" start="0" length="0"/>
    <rcc rId="0" sId="9" dxf="1">
      <nc r="A5">
        <f>'Alle lijsten'!A128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5">
        <f>'Alle lijsten'!B128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5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D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E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F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G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H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I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J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K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L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M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N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O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P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Q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R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S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T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U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V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Y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Z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A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B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C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D5">
        <f>SUM(E5:AB5)*4+(D5)+(AC5)*20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E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F5">
        <f>SUM(AD5+AE5)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G5" start="0" length="0">
      <dxf>
        <font>
          <sz val="11"/>
          <color auto="1"/>
          <name val="Calibri"/>
          <family val="2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H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I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J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K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L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M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N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O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P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Q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R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S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T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U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V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Y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Z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A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B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C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D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E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F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G5">
        <f>SUM(AH5:BE5)*4+(AG5)+(BF5)*20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H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I5">
        <f>BG5+BH5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J5">
        <f>AF5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K5">
        <f>BI5+BJ5</f>
      </nc>
      <ndxf>
        <font>
          <b/>
          <sz val="11"/>
          <color theme="6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L5">
        <f>IF(BK5=0,"",RANK(BK5,$BK$3:$BK$9,1)-COUNTIF($BK$3:$BK$9,0))</f>
      </nc>
      <ndxf>
        <font>
          <b/>
          <sz val="14"/>
          <color rgb="FF800080"/>
          <name val="Calibri"/>
          <family val="2"/>
          <scheme val="none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M5" start="0" length="0">
      <dxf>
        <font>
          <sz val="9"/>
          <color auto="1"/>
          <name val="Calibri"/>
          <family val="2"/>
          <scheme val="none"/>
        </font>
      </dxf>
    </rfmt>
    <rfmt sheetId="9" sqref="BN5" start="0" length="0">
      <dxf>
        <font>
          <sz val="9"/>
          <color auto="1"/>
          <name val="Calibri"/>
          <family val="2"/>
          <scheme val="none"/>
        </font>
      </dxf>
    </rfmt>
  </rrc>
  <rrc rId="1007" sId="9" ref="A5:XFD5" action="deleteRow">
    <undo index="65535" exp="ref" ref3D="1" v="1" dr="BL5" r="G129" sId="1"/>
    <undo index="65535" exp="ref" ref3D="1" v="1" dr="BJ5" r="D129" sId="1"/>
    <undo index="65535" exp="ref" ref3D="1" v="1" dr="BI5" r="C129" sId="1"/>
    <rfmt sheetId="9" xfDxf="1" sqref="A5:XFD5" start="0" length="0"/>
    <rcc rId="0" sId="9" dxf="1">
      <nc r="A5">
        <f>'Alle lijsten'!A129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5">
        <f>'Alle lijsten'!B129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5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D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E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F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G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H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I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J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K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L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M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N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O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P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Q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R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S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T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U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V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W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X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Y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Z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A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B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C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D5">
        <f>SUM(E5:AB5)*4+(D5)+(AC5)*20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E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F5">
        <f>SUM(AD5+AE5)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G5" start="0" length="0">
      <dxf>
        <font>
          <sz val="11"/>
          <color auto="1"/>
          <name val="Calibri"/>
          <family val="2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H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I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J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K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L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M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N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O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P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Q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R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S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T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U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V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Y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Z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A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B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C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D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E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F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G5">
        <f>SUM(AH5:BE5)*4+(AG5)+(BF5)*20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H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I5">
        <f>BG5+BH5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J5">
        <f>AF5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K5">
        <f>BI5+BJ5</f>
      </nc>
      <ndxf>
        <font>
          <b/>
          <sz val="11"/>
          <color theme="6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L5">
        <f>IF(BK5=0,"",RANK(BK5,$BK$3:$BK$8,1)-COUNTIF($BK$3:$BK$8,0))</f>
      </nc>
      <ndxf>
        <font>
          <b/>
          <sz val="14"/>
          <color rgb="FF800080"/>
          <name val="Calibri"/>
          <family val="2"/>
          <scheme val="none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M5" start="0" length="0">
      <dxf>
        <font>
          <sz val="9"/>
          <color auto="1"/>
          <name val="Calibri"/>
          <family val="2"/>
          <scheme val="none"/>
        </font>
      </dxf>
    </rfmt>
    <rfmt sheetId="9" sqref="BN5" start="0" length="0">
      <dxf>
        <font>
          <sz val="9"/>
          <color auto="1"/>
          <name val="Calibri"/>
          <family val="2"/>
          <scheme val="none"/>
        </font>
      </dxf>
    </rfmt>
  </rrc>
  <rrc rId="1008" sId="9" ref="A5:XFD5" action="deleteRow">
    <undo index="65535" exp="ref" ref3D="1" v="1" dr="BL5" r="G130" sId="1"/>
    <undo index="65535" exp="ref" ref3D="1" v="1" dr="BJ5" r="D130" sId="1"/>
    <undo index="65535" exp="ref" ref3D="1" v="1" dr="BI5" r="C130" sId="1"/>
    <rfmt sheetId="9" xfDxf="1" sqref="A5:XFD5" start="0" length="0"/>
    <rcc rId="0" sId="9" dxf="1">
      <nc r="A5">
        <f>'Alle lijsten'!A130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alignment horizontal="center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5">
        <f>'Alle lijsten'!B130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5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D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E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F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G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H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I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J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K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L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M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N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O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P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Q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R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S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T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U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V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W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X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Y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Z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A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B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C5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D5">
        <f>SUM(E5:AB5)*4+(D5)+(AC5)*20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E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F5">
        <f>SUM(AD5+AE5)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G5" start="0" length="0">
      <dxf>
        <font>
          <sz val="11"/>
          <color auto="1"/>
          <name val="Calibri"/>
          <family val="2"/>
          <scheme val="none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H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I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J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K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L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M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N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O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P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Q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R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S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T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U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V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W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X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Y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Z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A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B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C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D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E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F5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G5">
        <f>SUM(AH5:BE5)*4+(AG5)+(BF5)*20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H5" start="0" length="0">
      <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I5">
        <f>BG5+BH5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J5">
        <f>AF5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K5">
        <f>BI5+BJ5</f>
      </nc>
      <ndxf>
        <font>
          <b/>
          <sz val="11"/>
          <color theme="6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L5">
        <f>IF(BK5=0,"",RANK(BK5,$BK$3:$BK$7,1)-COUNTIF($BK$3:$BK$7,0))</f>
      </nc>
      <ndxf>
        <font>
          <b/>
          <sz val="14"/>
          <color rgb="FF800080"/>
          <name val="Calibri"/>
          <family val="2"/>
          <scheme val="none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M5" start="0" length="0">
      <dxf>
        <font>
          <sz val="9"/>
          <color auto="1"/>
          <name val="Calibri"/>
          <family val="2"/>
          <scheme val="none"/>
        </font>
      </dxf>
    </rfmt>
    <rfmt sheetId="9" sqref="BN5" start="0" length="0">
      <dxf>
        <font>
          <sz val="9"/>
          <color auto="1"/>
          <name val="Calibri"/>
          <family val="2"/>
          <scheme val="none"/>
        </font>
      </dxf>
    </rfmt>
  </rrc>
  <rrc rId="1009" sId="9" ref="A5:XFD5" action="deleteRow">
    <rfmt sheetId="9" xfDxf="1" sqref="A5:XFD5" start="0" length="0"/>
    <rfmt sheetId="9" sqref="A5" start="0" length="0">
      <dxf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5" start="0" length="0">
      <dxf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C5" start="0" length="0">
      <dxf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D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E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F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G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H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I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J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K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L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M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N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O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P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Q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R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S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T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U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V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W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X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Y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Z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A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B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C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D5">
        <f>SUM(E5:AB5)*4+(D5)+(AC5)*20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E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AF5">
        <f>SUM(AD5+AE5)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AG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H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I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J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K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L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M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N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O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P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Q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R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S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T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U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V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W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X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Y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Z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A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B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C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D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E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BF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G5">
        <f>SUM(AH5:BE5)*4+(AG5)+(BF5)*20</f>
      </nc>
      <ndxf>
        <font>
          <b/>
          <sz val="11"/>
          <color theme="6" tint="-0.249977111117893"/>
          <name val="Calibri"/>
          <family val="2"/>
          <scheme val="none"/>
        </font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BH5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9" dxf="1">
      <nc r="BI5">
        <f>BG5+BH5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J5">
        <f>AF5</f>
      </nc>
      <ndxf>
        <font>
          <b/>
          <sz val="11"/>
          <color theme="8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K5">
        <f>BI5+BJ5</f>
      </nc>
      <ndxf>
        <font>
          <b/>
          <sz val="11"/>
          <color theme="6" tint="-0.499984740745262"/>
          <name val="Calibri"/>
          <family val="2"/>
          <scheme val="none"/>
        </font>
        <numFmt numFmtId="2" formatCode="0.00"/>
        <fill>
          <patternFill patternType="solid">
            <bgColor theme="0" tint="-0.249977111117893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BL5">
        <f>IF(BK5=0,"",RANK(BK5,$BK$3:$BK$6,1)-COUNTIF($BK$3:$BK$6,0))</f>
      </nc>
      <ndxf>
        <font>
          <b/>
          <sz val="14"/>
          <color rgb="FF800080"/>
          <name val="Calibri"/>
          <family val="2"/>
          <scheme val="none"/>
        </font>
        <fill>
          <patternFill patternType="solid">
            <bgColor theme="9" tint="0.39997558519241921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010" sId="9" ref="Y1:Y1048576" action="deleteCol">
    <rfmt sheetId="9" xfDxf="1" sqref="Y1:Y1048576" start="0" length="0"/>
    <rfmt sheetId="9" sqref="Y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9" dxf="1">
      <nc r="Y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9" sqref="Y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Y4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011" sId="9" ref="Y1:Y1048576" action="deleteCol">
    <rfmt sheetId="9" xfDxf="1" sqref="Y1:Y1048576" start="0" length="0"/>
    <rfmt sheetId="9" sqref="Y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9" dxf="1">
      <nc r="Y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9" sqref="Y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Y4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012" sId="9" ref="Y1:Y1048576" action="deleteCol">
    <rfmt sheetId="9" xfDxf="1" sqref="Y1:Y1048576" start="0" length="0"/>
    <rfmt sheetId="9" sqref="Y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9" dxf="1">
      <nc r="Y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9" sqref="Y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Y4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013" sId="9" ref="Y1:Y1048576" action="deleteCol">
    <undo index="0" exp="area" dr="E4:Y4" r="AA4" sId="9"/>
    <undo index="0" exp="area" dr="E3:Y3" r="AA3" sId="9"/>
    <rfmt sheetId="9" xfDxf="1" sqref="Y1:Y1048576" start="0" length="0"/>
    <rfmt sheetId="9" sqref="Y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9" dxf="1">
      <nc r="Y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9" sqref="Y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Y4" start="0" length="0">
      <dxf>
        <font>
          <b/>
          <sz val="11"/>
          <color rgb="FFC00000"/>
          <name val="Calibri"/>
          <family val="2"/>
          <scheme val="none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014" sId="9" ref="AX1:AX1048576" action="deleteCol">
    <rfmt sheetId="9" xfDxf="1" sqref="AX1:AX1048576" start="0" length="0"/>
    <rfmt sheetId="9" sqref="AX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9" dxf="1">
      <nc r="AX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9" sqref="AX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X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015" sId="9" ref="AX1:AX1048576" action="deleteCol">
    <rfmt sheetId="9" xfDxf="1" sqref="AX1:AX1048576" start="0" length="0"/>
    <rfmt sheetId="9" sqref="AX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9" dxf="1">
      <nc r="AX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9" sqref="AX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X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016" sId="9" ref="AX1:AX1048576" action="deleteCol">
    <rfmt sheetId="9" xfDxf="1" sqref="AX1:AX1048576" start="0" length="0"/>
    <rfmt sheetId="9" sqref="AX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9" dxf="1">
      <nc r="AX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9" sqref="AX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X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017" sId="9" ref="AX1:AX1048576" action="deleteCol">
    <undo index="0" exp="area" dr="AD4:AX4" r="AZ4" sId="9"/>
    <undo index="0" exp="area" dr="AD3:AX3" r="AZ3" sId="9"/>
    <rfmt sheetId="9" xfDxf="1" sqref="AX1:AX1048576" start="0" length="0"/>
    <rfmt sheetId="9" sqref="AX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9" dxf="1">
      <nc r="AX2">
        <f>'Alle lijsten'!#REF!</f>
      </nc>
      <ndxf>
        <font>
          <b/>
          <sz val="11"/>
          <color auto="1"/>
          <name val="Calibri"/>
          <family val="2"/>
          <scheme val="none"/>
        </font>
        <alignment horizontal="left" vertical="top"/>
      </ndxf>
    </rcc>
    <rfmt sheetId="9" sqref="AX3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9" sqref="AX4" start="0" length="0">
      <dxf>
        <font>
          <b/>
          <sz val="11"/>
          <color rgb="FFC00000"/>
          <name val="Calibri"/>
          <family val="2"/>
          <scheme val="none"/>
        </font>
        <fill>
          <patternFill patternType="solid">
            <bgColor theme="0"/>
          </patternFill>
        </fill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018" sId="9" ref="C1:C1048576" action="deleteCol">
    <rfmt sheetId="9" xfDxf="1" sqref="C1:C1048576" start="0" length="0"/>
    <rfmt sheetId="9" sqref="C1" start="0" length="0">
      <dxf>
        <font>
          <b/>
          <sz val="16"/>
          <color rgb="FFC00000"/>
          <name val="Calibri"/>
          <family val="2"/>
          <scheme val="none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9" dxf="1">
      <nc r="C2" t="inlineStr">
        <is>
          <t>Woonplaats</t>
        </is>
      </nc>
      <ndxf>
        <font>
          <b/>
          <sz val="16"/>
          <color theme="6" tint="-0.249977111117893"/>
          <name val="Calibri"/>
          <family val="2"/>
          <scheme val="none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</border>
      </ndxf>
    </rcc>
    <rcc rId="0" sId="9" dxf="1">
      <nc r="C3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C4">
        <f>'Alle lijsten'!#REF!</f>
      </nc>
      <ndxf>
        <font>
          <sz val="10"/>
          <color theme="1"/>
          <name val="Calibri"/>
          <family val="2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cv guid="{FDEBA451-C83C-46FC-946B-8C44343D330F}" action="delete"/>
  <rdn rId="0" localSheetId="1" customView="1" name="Z_FDEBA451_C83C_46FC_946B_8C44343D330F_.wvu.PrintArea" hidden="1" oldHidden="1">
    <formula>'Alle lijsten'!$A$1:$F$192</formula>
    <oldFormula>'Alle lijsten'!$A$1:$F$192</oldFormula>
  </rdn>
  <rdn rId="0" localSheetId="1" customView="1" name="Z_FDEBA451_C83C_46FC_946B_8C44343D330F_.wvu.Rows" hidden="1" oldHidden="1">
    <formula>'Alle lijsten'!$27:$33,'Alle lijsten'!$35:$80,'Alle lijsten'!$87:$110,'Alle lijsten'!$116:$130,'Alle lijsten'!$132:$199,'Alle lijsten'!$204:$218</formula>
    <oldFormula>'Alle lijsten'!$27:$33,'Alle lijsten'!$35:$80,'Alle lijsten'!$87:$110,'Alle lijsten'!$116:$130,'Alle lijsten'!$132:$199,'Alle lijsten'!$204:$218</oldFormula>
  </rdn>
  <rdn rId="0" localSheetId="1" customView="1" name="Z_FDEBA451_C83C_46FC_946B_8C44343D330F_.wvu.FilterData" hidden="1" oldHidden="1">
    <formula>'Alle lijsten'!$A$3:$F$3</formula>
    <oldFormula>'Alle lijsten'!$A$3:$F$3</oldFormula>
  </rdn>
  <rdn rId="0" localSheetId="3" customView="1" name="Z_FDEBA451_C83C_46FC_946B_8C44343D330F_.wvu.Rows" hidden="1" oldHidden="1">
    <formula>'Team-wedstrijd'!$9:$20</formula>
  </rdn>
  <rcv guid="{FDEBA451-C83C-46FC-946B-8C44343D330F}" action="add"/>
  <rsnm rId="1023" sheetId="3" oldName="[Minimarathon start bestand.xlsx]IMP Paard" newName="[Minimarathon start bestand.xlsx]Team-wedstrij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DEBA451-C83C-46FC-946B-8C44343D330F}" action="delete"/>
  <rdn rId="0" localSheetId="1" customView="1" name="Z_FDEBA451_C83C_46FC_946B_8C44343D330F_.wvu.PrintArea" hidden="1" oldHidden="1">
    <formula>'Alle lijsten'!$A$1:$F$192</formula>
    <oldFormula>'Alle lijsten'!$A$1:$F$192</oldFormula>
  </rdn>
  <rdn rId="0" localSheetId="1" customView="1" name="Z_FDEBA451_C83C_46FC_946B_8C44343D330F_.wvu.Rows" hidden="1" oldHidden="1">
    <formula>'Alle lijsten'!$27:$33,'Alle lijsten'!$35:$80,'Alle lijsten'!$87:$110,'Alle lijsten'!$116:$130,'Alle lijsten'!$132:$199,'Alle lijsten'!$204:$218</formula>
    <oldFormula>'Alle lijsten'!$27:$33,'Alle lijsten'!$35:$80,'Alle lijsten'!$87:$110,'Alle lijsten'!$116:$130,'Alle lijsten'!$132:$199,'Alle lijsten'!$204:$218</oldFormula>
  </rdn>
  <rdn rId="0" localSheetId="1" customView="1" name="Z_FDEBA451_C83C_46FC_946B_8C44343D330F_.wvu.FilterData" hidden="1" oldHidden="1">
    <formula>'Alle lijsten'!$A$3:$F$3</formula>
    <oldFormula>'Alle lijsten'!$A$3:$F$3</oldFormula>
  </rdn>
  <rdn rId="0" localSheetId="3" customView="1" name="Z_FDEBA451_C83C_46FC_946B_8C44343D330F_.wvu.Rows" hidden="1" oldHidden="1">
    <formula>'Team-wedstrijd'!$9:$20</formula>
    <oldFormula>'Team-wedstrijd'!$9:$20</oldFormula>
  </rdn>
  <rcv guid="{FDEBA451-C83C-46FC-946B-8C44343D330F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28" sId="9">
    <nc r="L3">
      <v>1</v>
    </nc>
  </rcc>
  <rcc rId="1029" sId="9" numFmtId="4">
    <nc r="Z3">
      <v>174.1</v>
    </nc>
  </rcc>
  <rcc rId="1030" sId="9">
    <nc r="Z4">
      <v>174.51</v>
    </nc>
  </rcc>
  <rcc rId="1031" sId="8" numFmtId="4">
    <nc r="Z3">
      <v>149.46</v>
    </nc>
  </rcc>
  <rcc rId="1032" sId="9">
    <nc r="AY4">
      <v>163.56</v>
    </nc>
  </rcc>
  <rcc rId="1033" sId="8" numFmtId="4">
    <nc r="AY3">
      <v>133.81</v>
    </nc>
  </rcc>
  <rcc rId="1034" sId="8">
    <nc r="Z4">
      <v>188.48</v>
    </nc>
  </rcc>
  <rcc rId="1035" sId="8">
    <nc r="Z5">
      <v>999</v>
    </nc>
  </rcc>
  <rcc rId="1036" sId="8" numFmtId="4">
    <nc r="Z6">
      <v>277.06</v>
    </nc>
  </rcc>
  <rcc rId="1037" sId="8">
    <nc r="AJ4">
      <v>1</v>
    </nc>
  </rcc>
  <rcc rId="1038" sId="8">
    <nc r="AY4">
      <v>166.6</v>
    </nc>
  </rcc>
  <rcc rId="1039" sId="8">
    <nc r="AY5">
      <v>999</v>
    </nc>
  </rcc>
  <rcc rId="1040" sId="8" numFmtId="4">
    <nc r="AY6">
      <v>207.95</v>
    </nc>
  </rcc>
  <rcc rId="1041" sId="7">
    <nc r="K3">
      <v>999</v>
    </nc>
  </rcc>
  <rcc rId="1042" sId="7" numFmtId="4">
    <nc r="Z3">
      <v>209.78</v>
    </nc>
  </rcc>
  <rcc rId="1043" sId="7">
    <nc r="X4">
      <v>999</v>
    </nc>
  </rcc>
  <rcc rId="1044" sId="7">
    <nc r="AJ3">
      <v>999</v>
    </nc>
  </rcc>
  <rcc rId="1045" sId="7">
    <nc r="AQ3">
      <v>999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46" sId="3">
    <nc r="J3">
      <v>999</v>
    </nc>
  </rcc>
  <rcc rId="1047" sId="3" numFmtId="4">
    <nc r="Z3">
      <v>310.04000000000002</v>
    </nc>
  </rcc>
  <rcc rId="1048" sId="3">
    <nc r="Q4">
      <v>1</v>
    </nc>
  </rcc>
  <rcc rId="1049" sId="3">
    <nc r="Z4">
      <v>295.66000000000003</v>
    </nc>
  </rcc>
  <rcc rId="1050" sId="3">
    <nc r="R5">
      <v>1</v>
    </nc>
  </rcc>
  <rcc rId="1051" sId="3">
    <nc r="Z5">
      <v>197.68</v>
    </nc>
  </rcc>
  <rcc rId="1052" sId="3">
    <nc r="AI3">
      <v>999</v>
    </nc>
  </rcc>
  <rcc rId="1053" sId="3">
    <nc r="AJ3">
      <v>999</v>
    </nc>
  </rcc>
  <rcc rId="1054" sId="3" numFmtId="4">
    <nc r="AY3">
      <v>258.92</v>
    </nc>
  </rcc>
  <rcc rId="1055" sId="3">
    <nc r="AY4">
      <v>266.36</v>
    </nc>
  </rcc>
  <rcc rId="1056" sId="3">
    <nc r="AQ5">
      <v>1</v>
    </nc>
  </rcc>
  <rcc rId="1057" sId="3">
    <nc r="AY5">
      <v>200.09</v>
    </nc>
  </rcc>
  <rcc rId="1058" sId="3">
    <nc r="F6">
      <v>1</v>
    </nc>
  </rcc>
  <rcc rId="1059" sId="3">
    <nc r="R6">
      <v>1</v>
    </nc>
  </rcc>
  <rcc rId="1060" sId="3" numFmtId="4">
    <nc r="Z6">
      <v>262.5</v>
    </nc>
  </rcc>
  <rcc rId="1061" sId="3" numFmtId="4">
    <nc r="Z7">
      <v>247.79</v>
    </nc>
  </rcc>
  <rcc rId="1062" sId="3">
    <nc r="R8">
      <v>1</v>
    </nc>
  </rcc>
  <rcc rId="1063" sId="3">
    <nc r="L8">
      <v>999</v>
    </nc>
  </rcc>
  <rcc rId="1064" sId="3" numFmtId="4">
    <nc r="Z8">
      <v>234.64</v>
    </nc>
  </rcc>
  <rcc rId="1065" sId="3">
    <nc r="AV6">
      <v>1</v>
    </nc>
  </rcc>
  <rcc rId="1066" sId="3" numFmtId="4">
    <nc r="AY6">
      <v>252.58</v>
    </nc>
  </rcc>
  <rcc rId="1067" sId="3">
    <nc r="AQ7">
      <v>999</v>
    </nc>
  </rcc>
  <rcc rId="1068" sId="3" numFmtId="4">
    <nc r="AY7">
      <v>240.22</v>
    </nc>
  </rcc>
  <rcc rId="1069" sId="3">
    <nc r="AD8">
      <v>1</v>
    </nc>
  </rcc>
  <rfmt sheetId="3" sqref="AC8">
    <dxf>
      <fill>
        <patternFill>
          <bgColor rgb="FFFFFF00"/>
        </patternFill>
      </fill>
    </dxf>
  </rfmt>
  <rfmt sheetId="3" sqref="AC8">
    <dxf>
      <fill>
        <patternFill patternType="none">
          <bgColor auto="1"/>
        </patternFill>
      </fill>
    </dxf>
  </rfmt>
  <rrc rId="1070" sId="3" eol="1" ref="A21:XFD21" action="insertRow"/>
  <rcc rId="1071" sId="3">
    <nc r="AD21">
      <v>1</v>
    </nc>
  </rcc>
  <rcc rId="1072" sId="3" numFmtId="4">
    <nc r="AY8">
      <v>230.89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DEBA451-C83C-46FC-946B-8C44343D330F}" action="delete"/>
  <rdn rId="0" localSheetId="1" customView="1" name="Z_FDEBA451_C83C_46FC_946B_8C44343D330F_.wvu.PrintArea" hidden="1" oldHidden="1">
    <formula>'Alle lijsten'!$A$1:$F$192</formula>
    <oldFormula>'Alle lijsten'!$A$1:$F$192</oldFormula>
  </rdn>
  <rdn rId="0" localSheetId="1" customView="1" name="Z_FDEBA451_C83C_46FC_946B_8C44343D330F_.wvu.Rows" hidden="1" oldHidden="1">
    <formula>'Alle lijsten'!$27:$33,'Alle lijsten'!$35:$80,'Alle lijsten'!$87:$110,'Alle lijsten'!$116:$130,'Alle lijsten'!$132:$199,'Alle lijsten'!$204:$218</formula>
    <oldFormula>'Alle lijsten'!$27:$33,'Alle lijsten'!$35:$80,'Alle lijsten'!$87:$110,'Alle lijsten'!$116:$130,'Alle lijsten'!$132:$199,'Alle lijsten'!$204:$218</oldFormula>
  </rdn>
  <rdn rId="0" localSheetId="1" customView="1" name="Z_FDEBA451_C83C_46FC_946B_8C44343D330F_.wvu.FilterData" hidden="1" oldHidden="1">
    <formula>'Alle lijsten'!$A$3:$F$3</formula>
    <oldFormula>'Alle lijsten'!$A$3:$F$3</oldFormula>
  </rdn>
  <rdn rId="0" localSheetId="3" customView="1" name="Z_FDEBA451_C83C_46FC_946B_8C44343D330F_.wvu.Rows" hidden="1" oldHidden="1">
    <formula>'Team-wedstrijd'!$9:$20</formula>
    <oldFormula>'Team-wedstrijd'!$9:$20</oldFormula>
  </rdn>
  <rcv guid="{FDEBA451-C83C-46FC-946B-8C44343D330F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dn rId="0" localSheetId="1" customView="1" name="Z_0EBA10DB_64A7_4805_81F5_95097CE8C378_.wvu.PrintArea" hidden="1" oldHidden="1">
    <formula>'Alle lijsten'!$A$1:$F$192</formula>
  </rdn>
  <rdn rId="0" localSheetId="1" customView="1" name="Z_0EBA10DB_64A7_4805_81F5_95097CE8C378_.wvu.Rows" hidden="1" oldHidden="1">
    <formula>'Alle lijsten'!$27:$33,'Alle lijsten'!$35:$80,'Alle lijsten'!$87:$110,'Alle lijsten'!$116:$130,'Alle lijsten'!$132:$199,'Alle lijsten'!$204:$218</formula>
  </rdn>
  <rdn rId="0" localSheetId="1" customView="1" name="Z_0EBA10DB_64A7_4805_81F5_95097CE8C378_.wvu.FilterData" hidden="1" oldHidden="1">
    <formula>'Alle lijsten'!$A$3:$F$3</formula>
  </rdn>
  <rdn rId="0" localSheetId="3" customView="1" name="Z_0EBA10DB_64A7_4805_81F5_95097CE8C378_.wvu.Rows" hidden="1" oldHidden="1">
    <formula>'Team-wedstrijd'!$9:$20</formula>
  </rdn>
  <rcv guid="{0EBA10DB-64A7-4805-81F5-95097CE8C378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v guid="{0EBA10DB-64A7-4805-81F5-95097CE8C378}" action="delete"/>
  <rdn rId="0" localSheetId="1" customView="1" name="Z_0EBA10DB_64A7_4805_81F5_95097CE8C378_.wvu.PrintArea" hidden="1" oldHidden="1">
    <formula>'Alle lijsten'!$A$1:$F$192</formula>
    <oldFormula>'Alle lijsten'!$A$1:$F$192</oldFormula>
  </rdn>
  <rdn rId="0" localSheetId="1" customView="1" name="Z_0EBA10DB_64A7_4805_81F5_95097CE8C378_.wvu.Rows" hidden="1" oldHidden="1">
    <formula>'Alle lijsten'!$27:$33,'Alle lijsten'!$35:$80,'Alle lijsten'!$87:$110,'Alle lijsten'!$116:$130,'Alle lijsten'!$132:$199,'Alle lijsten'!$204:$218</formula>
    <oldFormula>'Alle lijsten'!$27:$33,'Alle lijsten'!$35:$80,'Alle lijsten'!$87:$110,'Alle lijsten'!$116:$130,'Alle lijsten'!$132:$199,'Alle lijsten'!$204:$218</oldFormula>
  </rdn>
  <rdn rId="0" localSheetId="1" customView="1" name="Z_0EBA10DB_64A7_4805_81F5_95097CE8C378_.wvu.FilterData" hidden="1" oldHidden="1">
    <formula>'Alle lijsten'!$A$3:$F$3</formula>
    <oldFormula>'Alle lijsten'!$A$3:$F$3</oldFormula>
  </rdn>
  <rdn rId="0" localSheetId="3" customView="1" name="Z_0EBA10DB_64A7_4805_81F5_95097CE8C378_.wvu.Rows" hidden="1" oldHidden="1">
    <formula>'Team-wedstrijd'!$9:$20</formula>
    <oldFormula>'Team-wedstrijd'!$9:$20</oldFormula>
  </rdn>
  <rdn rId="0" localSheetId="3" customView="1" name="Z_0EBA10DB_64A7_4805_81F5_95097CE8C378_.wvu.Cols" hidden="1" oldHidden="1">
    <formula>'Team-wedstrijd'!$C:$X,'Team-wedstrijd'!$AB:$AW,'Team-wedstrijd'!$BC:$BC</formula>
    <oldFormula>'Team-wedstrijd'!$C:$X,'Team-wedstrijd'!$AB:$AW,'Team-wedstrijd'!$BC:$BC</oldFormula>
  </rdn>
  <rcv guid="{0EBA10DB-64A7-4805-81F5-95097CE8C378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cv guid="{0EBA10DB-64A7-4805-81F5-95097CE8C378}" action="delete"/>
  <rdn rId="0" localSheetId="1" customView="1" name="Z_0EBA10DB_64A7_4805_81F5_95097CE8C378_.wvu.PrintArea" hidden="1" oldHidden="1">
    <formula>'Alle lijsten'!$A$1:$F$192</formula>
    <oldFormula>'Alle lijsten'!$A$1:$F$192</oldFormula>
  </rdn>
  <rdn rId="0" localSheetId="1" customView="1" name="Z_0EBA10DB_64A7_4805_81F5_95097CE8C378_.wvu.Rows" hidden="1" oldHidden="1">
    <formula>'Alle lijsten'!$27:$33,'Alle lijsten'!$35:$80,'Alle lijsten'!$87:$110,'Alle lijsten'!$116:$130,'Alle lijsten'!$132:$199,'Alle lijsten'!$204:$218</formula>
    <oldFormula>'Alle lijsten'!$27:$33,'Alle lijsten'!$35:$80,'Alle lijsten'!$87:$110,'Alle lijsten'!$116:$130,'Alle lijsten'!$132:$199,'Alle lijsten'!$204:$218</oldFormula>
  </rdn>
  <rdn rId="0" localSheetId="1" customView="1" name="Z_0EBA10DB_64A7_4805_81F5_95097CE8C378_.wvu.FilterData" hidden="1" oldHidden="1">
    <formula>'Alle lijsten'!$A$3:$F$3</formula>
    <oldFormula>'Alle lijsten'!$A$3:$F$3</oldFormula>
  </rdn>
  <rdn rId="0" localSheetId="3" customView="1" name="Z_0EBA10DB_64A7_4805_81F5_95097CE8C378_.wvu.Rows" hidden="1" oldHidden="1">
    <formula>'Team-wedstrijd'!$9:$20</formula>
    <oldFormula>'Team-wedstrijd'!$9:$20</oldFormula>
  </rdn>
  <rdn rId="0" localSheetId="3" customView="1" name="Z_0EBA10DB_64A7_4805_81F5_95097CE8C378_.wvu.Cols" hidden="1" oldHidden="1">
    <formula>'Team-wedstrijd'!$C:$X,'Team-wedstrijd'!$AB:$AW,'Team-wedstrijd'!$BC:$BC</formula>
    <oldFormula>'Team-wedstrijd'!$C:$X,'Team-wedstrijd'!$AB:$AW,'Team-wedstrijd'!$BC:$BC</oldFormula>
  </rdn>
  <rcv guid="{0EBA10DB-64A7-4805-81F5-95097CE8C378}" action="add"/>
</revisions>
</file>

<file path=xl/revisions/revisionLog1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73" sId="1">
    <oc r="B19" t="inlineStr">
      <is>
        <t>Impuls Paard</t>
      </is>
    </oc>
    <nc r="B19" t="inlineStr">
      <is>
        <t>Team-wedstrijd</t>
      </is>
    </nc>
  </rcc>
  <rcc rId="874" sId="1">
    <nc r="A202">
      <v>7</v>
    </nc>
  </rcc>
  <rcc rId="875" sId="1">
    <nc r="A203">
      <v>8</v>
    </nc>
  </rcc>
  <rcc rId="876" sId="1">
    <nc r="B202" t="inlineStr">
      <is>
        <t>Lissa Arendsman</t>
      </is>
    </nc>
  </rcc>
  <rcc rId="877" sId="1">
    <nc r="B203" t="inlineStr">
      <is>
        <t>Pam van Wezel</t>
      </is>
    </nc>
  </rcc>
  <rrc rId="878" sId="1" ref="C1:C1048576" action="deleteCol">
    <undo index="65535" exp="ref" ref3D="1" v="1" dr="C199" r="C11" sId="13"/>
    <undo index="65535" exp="ref" ref3D="1" v="1" dr="C198" r="C10" sId="13"/>
    <undo index="65535" exp="ref" ref3D="1" v="1" dr="C197" r="C9" sId="13"/>
    <undo index="65535" exp="ref" ref3D="1" v="1" dr="C196" r="C8" sId="13"/>
    <undo index="65535" exp="ref" ref3D="1" v="1" dr="C195" r="C7" sId="13"/>
    <undo index="65535" exp="ref" ref3D="1" v="1" dr="C194" r="C6" sId="13"/>
    <undo index="65535" exp="ref" ref3D="1" v="1" dr="C193" r="C5" sId="13"/>
    <undo index="65535" exp="ref" ref3D="1" v="1" dr="C192" r="C4" sId="13"/>
    <undo index="65535" exp="ref" ref3D="1" v="1" dr="C191" r="C3" sId="13"/>
    <undo index="65535" exp="ref" ref3D="1" v="1" dr="C188" r="C15" sId="12"/>
    <undo index="65535" exp="ref" ref3D="1" v="1" dr="C187" r="C14" sId="12"/>
    <undo index="65535" exp="ref" ref3D="1" v="1" dr="C186" r="C13" sId="12"/>
    <undo index="65535" exp="ref" ref3D="1" v="1" dr="C185" r="C12" sId="12"/>
    <undo index="65535" exp="ref" ref3D="1" v="1" dr="C184" r="C11" sId="12"/>
    <undo index="65535" exp="ref" ref3D="1" v="1" dr="C183" r="C10" sId="12"/>
    <undo index="65535" exp="ref" ref3D="1" v="1" dr="C182" r="C9" sId="12"/>
    <undo index="65535" exp="ref" ref3D="1" v="1" dr="C181" r="C8" sId="12"/>
    <undo index="65535" exp="ref" ref3D="1" v="1" dr="C180" r="C7" sId="12"/>
    <undo index="65535" exp="ref" ref3D="1" v="1" dr="C179" r="C6" sId="12"/>
    <undo index="65535" exp="ref" ref3D="1" v="1" dr="C178" r="C5" sId="12"/>
    <undo index="65535" exp="ref" ref3D="1" v="1" dr="C177" r="C4" sId="12"/>
    <undo index="65535" exp="ref" ref3D="1" v="1" dr="C176" r="C3" sId="12"/>
    <undo index="65535" exp="ref" ref3D="1" v="1" dr="C173" r="C24" sId="11"/>
    <undo index="65535" exp="ref" ref3D="1" v="1" dr="C172" r="C23" sId="11"/>
    <undo index="65535" exp="ref" ref3D="1" v="1" dr="C171" r="C22" sId="11"/>
    <undo index="65535" exp="ref" ref3D="1" v="1" dr="C170" r="C21" sId="11"/>
    <undo index="65535" exp="ref" ref3D="1" v="1" dr="C169" r="C20" sId="11"/>
    <undo index="65535" exp="ref" ref3D="1" v="1" dr="C168" r="C19" sId="11"/>
    <undo index="65535" exp="ref" ref3D="1" v="1" dr="C167" r="C18" sId="11"/>
    <undo index="65535" exp="ref" ref3D="1" v="1" dr="C166" r="C17" sId="11"/>
    <undo index="65535" exp="ref" ref3D="1" v="1" dr="C165" r="C16" sId="11"/>
    <undo index="65535" exp="ref" ref3D="1" v="1" dr="C164" r="C15" sId="11"/>
    <undo index="65535" exp="ref" ref3D="1" v="1" dr="C163" r="C14" sId="11"/>
    <undo index="65535" exp="ref" ref3D="1" v="1" dr="C162" r="C13" sId="11"/>
    <undo index="65535" exp="ref" ref3D="1" v="1" dr="C161" r="C12" sId="11"/>
    <undo index="65535" exp="ref" ref3D="1" v="1" dr="C160" r="C11" sId="11"/>
    <undo index="65535" exp="ref" ref3D="1" v="1" dr="C159" r="C10" sId="11"/>
    <undo index="65535" exp="ref" ref3D="1" v="1" dr="C158" r="C9" sId="11"/>
    <undo index="65535" exp="ref" ref3D="1" v="1" dr="C157" r="C8" sId="11"/>
    <undo index="65535" exp="ref" ref3D="1" v="1" dr="C156" r="C7" sId="11"/>
    <undo index="65535" exp="ref" ref3D="1" v="1" dr="C155" r="C6" sId="11"/>
    <undo index="65535" exp="ref" ref3D="1" v="1" dr="C154" r="C5" sId="11"/>
    <undo index="65535" exp="ref" ref3D="1" v="1" dr="C153" r="C4" sId="11"/>
    <undo index="65535" exp="ref" ref3D="1" v="1" dr="C152" r="C3" sId="11"/>
    <undo index="65535" exp="ref" ref3D="1" v="1" dr="C149" r="C18" sId="10"/>
    <undo index="65535" exp="ref" ref3D="1" v="1" dr="C148" r="C17" sId="10"/>
    <undo index="65535" exp="ref" ref3D="1" v="1" dr="C147" r="C16" sId="10"/>
    <undo index="65535" exp="ref" ref3D="1" v="1" dr="C146" r="C15" sId="10"/>
    <undo index="65535" exp="ref" ref3D="1" v="1" dr="C145" r="C14" sId="10"/>
    <undo index="65535" exp="ref" ref3D="1" v="1" dr="C144" r="C13" sId="10"/>
    <undo index="65535" exp="ref" ref3D="1" v="1" dr="C143" r="C12" sId="10"/>
    <undo index="65535" exp="ref" ref3D="1" v="1" dr="C142" r="C11" sId="10"/>
    <undo index="65535" exp="ref" ref3D="1" v="1" dr="C141" r="C10" sId="10"/>
    <undo index="65535" exp="ref" ref3D="1" v="1" dr="C140" r="C9" sId="10"/>
    <undo index="65535" exp="ref" ref3D="1" v="1" dr="C139" r="C8" sId="10"/>
    <undo index="65535" exp="ref" ref3D="1" v="1" dr="C138" r="C7" sId="10"/>
    <undo index="65535" exp="ref" ref3D="1" v="1" dr="C137" r="C6" sId="10"/>
    <undo index="65535" exp="ref" ref3D="1" v="1" dr="C136" r="C5" sId="10"/>
    <undo index="65535" exp="ref" ref3D="1" v="1" dr="C135" r="C4" sId="10"/>
    <undo index="65535" exp="ref" ref3D="1" v="1" dr="C134" r="C3" sId="10"/>
    <undo index="65535" exp="ref" ref3D="1" v="1" dr="C130" r="C19" sId="9"/>
    <undo index="65535" exp="ref" ref3D="1" v="1" dr="C129" r="C18" sId="9"/>
    <undo index="65535" exp="ref" ref3D="1" v="1" dr="C128" r="C17" sId="9"/>
    <undo index="65535" exp="ref" ref3D="1" v="1" dr="C127" r="C16" sId="9"/>
    <undo index="65535" exp="ref" ref3D="1" v="1" dr="C126" r="C15" sId="9"/>
    <undo index="65535" exp="ref" ref3D="1" v="1" dr="C125" r="C14" sId="9"/>
    <undo index="65535" exp="ref" ref3D="1" v="1" dr="C124" r="C13" sId="9"/>
    <undo index="65535" exp="ref" ref3D="1" v="1" dr="C123" r="C12" sId="9"/>
    <undo index="65535" exp="ref" ref3D="1" v="1" dr="C122" r="C11" sId="9"/>
    <undo index="65535" exp="ref" ref3D="1" v="1" dr="C121" r="C10" sId="9"/>
    <undo index="65535" exp="ref" ref3D="1" v="1" dr="C120" r="C9" sId="9"/>
    <undo index="65535" exp="ref" ref3D="1" v="1" dr="C119" r="C8" sId="9"/>
    <undo index="65535" exp="ref" ref3D="1" v="1" dr="C118" r="C7" sId="9"/>
    <undo index="65535" exp="ref" ref3D="1" v="1" dr="C117" r="C6" sId="9"/>
    <undo index="65535" exp="ref" ref3D="1" v="1" dr="C116" r="C5" sId="9"/>
    <undo index="65535" exp="ref" ref3D="1" v="1" dr="C115" r="C4" sId="9"/>
    <undo index="65535" exp="ref" ref3D="1" v="1" dr="C114" r="C3" sId="9"/>
    <undo index="65535" exp="ref" ref3D="1" v="1" dr="C107" r="C27" sId="8"/>
    <undo index="65535" exp="ref" ref3D="1" v="1" dr="C106" r="C26" sId="8"/>
    <undo index="65535" exp="ref" ref3D="1" v="1" dr="C105" r="C25" sId="8"/>
    <undo index="65535" exp="ref" ref3D="1" v="1" dr="C104" r="C24" sId="8"/>
    <undo index="65535" exp="ref" ref3D="1" v="1" dr="C103" r="C23" sId="8"/>
    <undo index="65535" exp="ref" ref3D="1" v="1" dr="C102" r="C22" sId="8"/>
    <undo index="65535" exp="ref" ref3D="1" v="1" dr="C101" r="C21" sId="8"/>
    <undo index="65535" exp="ref" ref3D="1" v="1" dr="C100" r="C20" sId="8"/>
    <undo index="65535" exp="ref" ref3D="1" v="1" dr="C99" r="C19" sId="8"/>
    <undo index="65535" exp="ref" ref3D="1" v="1" dr="C98" r="C18" sId="8"/>
    <undo index="65535" exp="ref" ref3D="1" v="1" dr="C97" r="C17" sId="8"/>
    <undo index="65535" exp="ref" ref3D="1" v="1" dr="C96" r="C16" sId="8"/>
    <undo index="65535" exp="ref" ref3D="1" v="1" dr="C95" r="C15" sId="8"/>
    <undo index="65535" exp="ref" ref3D="1" v="1" dr="C94" r="C14" sId="8"/>
    <undo index="65535" exp="ref" ref3D="1" v="1" dr="C93" r="C13" sId="8"/>
    <undo index="65535" exp="ref" ref3D="1" v="1" dr="C92" r="C12" sId="8"/>
    <undo index="65535" exp="ref" ref3D="1" v="1" dr="C91" r="C11" sId="8"/>
    <undo index="65535" exp="ref" ref3D="1" v="1" dr="C90" r="C10" sId="8"/>
    <undo index="65535" exp="ref" ref3D="1" v="1" dr="C89" r="C9" sId="8"/>
    <undo index="65535" exp="ref" ref3D="1" v="1" dr="C88" r="C8" sId="8"/>
    <undo index="65535" exp="ref" ref3D="1" v="1" dr="C87" r="C7" sId="8"/>
    <undo index="65535" exp="ref" ref3D="1" v="1" dr="C86" r="C6" sId="8"/>
    <undo index="65535" exp="ref" ref3D="1" v="1" dr="C85" r="C5" sId="8"/>
    <undo index="65535" exp="ref" ref3D="1" v="1" dr="C84" r="C4" sId="8"/>
    <undo index="65535" exp="ref" ref3D="1" v="1" dr="C83" r="C3" sId="8"/>
    <undo index="65535" exp="ref" ref3D="1" v="1" dr="C219" r="C20" sId="7"/>
    <undo index="65535" exp="ref" ref3D="1" v="1" dr="C218" r="C19" sId="7"/>
    <undo index="65535" exp="ref" ref3D="1" v="1" dr="C217" r="C18" sId="7"/>
    <undo index="65535" exp="ref" ref3D="1" v="1" dr="C216" r="C17" sId="7"/>
    <undo index="65535" exp="ref" ref3D="1" v="1" dr="C215" r="C16" sId="7"/>
    <undo index="65535" exp="ref" ref3D="1" v="1" dr="C214" r="C15" sId="7"/>
    <undo index="65535" exp="ref" ref3D="1" v="1" dr="C213" r="C14" sId="7"/>
    <undo index="65535" exp="ref" ref3D="1" v="1" dr="C212" r="C13" sId="7"/>
    <undo index="65535" exp="ref" ref3D="1" v="1" dr="C211" r="C12" sId="7"/>
    <undo index="65535" exp="ref" ref3D="1" v="1" dr="C210" r="C11" sId="7"/>
    <undo index="65535" exp="ref" ref3D="1" v="1" dr="C209" r="C10" sId="7"/>
    <undo index="65535" exp="ref" ref3D="1" v="1" dr="C208" r="C9" sId="7"/>
    <undo index="65535" exp="ref" ref3D="1" v="1" dr="C207" r="C8" sId="7"/>
    <undo index="65535" exp="ref" ref3D="1" v="1" dr="C206" r="C7" sId="7"/>
    <undo index="65535" exp="ref" ref3D="1" v="1" dr="C205" r="C6" sId="7"/>
    <undo index="65535" exp="ref" ref3D="1" v="1" dr="C204" r="C5" sId="7"/>
    <undo index="65535" exp="ref" ref3D="1" v="1" dr="C203" r="C4" sId="7"/>
    <undo index="65535" exp="ref" ref3D="1" v="1" dr="C202" r="C3" sId="7"/>
    <undo index="65535" exp="ref" ref3D="1" v="1" dr="C81" r="C16" sId="6"/>
    <undo index="65535" exp="ref" ref3D="1" v="1" dr="C80" r="C15" sId="6"/>
    <undo index="65535" exp="ref" ref3D="1" v="1" dr="C79" r="C14" sId="6"/>
    <undo index="65535" exp="ref" ref3D="1" v="1" dr="C78" r="C13" sId="6"/>
    <undo index="65535" exp="ref" ref3D="1" v="1" dr="C77" r="C12" sId="6"/>
    <undo index="65535" exp="ref" ref3D="1" v="1" dr="C76" r="C11" sId="6"/>
    <undo index="65535" exp="ref" ref3D="1" v="1" dr="C75" r="C10" sId="6"/>
    <undo index="65535" exp="ref" ref3D="1" v="1" dr="C74" r="C9" sId="6"/>
    <undo index="65535" exp="ref" ref3D="1" v="1" dr="C70" r="C8" sId="6"/>
    <undo index="65535" exp="ref" ref3D="1" v="1" dr="C69" r="C7" sId="6"/>
    <undo index="65535" exp="ref" ref3D="1" v="1" dr="C68" r="C6" sId="6"/>
    <undo index="65535" exp="ref" ref3D="1" v="1" dr="C67" r="C5" sId="6"/>
    <undo index="65535" exp="ref" ref3D="1" v="1" dr="C66" r="C4" sId="6"/>
    <undo index="65535" exp="ref" ref3D="1" v="1" dr="C65" r="C3" sId="6"/>
    <undo index="65535" exp="ref" ref3D="1" v="1" dr="C62" r="C15" sId="5"/>
    <undo index="65535" exp="ref" ref3D="1" v="1" dr="C61" r="C14" sId="5"/>
    <undo index="65535" exp="ref" ref3D="1" v="1" dr="C60" r="C13" sId="5"/>
    <undo index="65535" exp="ref" ref3D="1" v="1" dr="C59" r="C12" sId="5"/>
    <undo index="65535" exp="ref" ref3D="1" v="1" dr="C58" r="C11" sId="5"/>
    <undo index="65535" exp="ref" ref3D="1" v="1" dr="C57" r="C10" sId="5"/>
    <undo index="65535" exp="ref" ref3D="1" v="1" dr="C56" r="C9" sId="5"/>
    <undo index="65535" exp="ref" ref3D="1" v="1" dr="C55" r="C8" sId="5"/>
    <undo index="65535" exp="ref" ref3D="1" v="1" dr="C54" r="C7" sId="5"/>
    <undo index="65535" exp="ref" ref3D="1" v="1" dr="C53" r="C6" sId="5"/>
    <undo index="65535" exp="ref" ref3D="1" v="1" dr="C52" r="C5" sId="5"/>
    <undo index="65535" exp="ref" ref3D="1" v="1" dr="C51" r="C4" sId="5"/>
    <undo index="65535" exp="ref" ref3D="1" v="1" dr="C50" r="C3" sId="5"/>
    <undo index="65535" exp="ref" ref3D="1" v="1" dr="C47" r="C13" sId="4"/>
    <undo index="65535" exp="ref" ref3D="1" v="1" dr="C46" r="C12" sId="4"/>
    <undo index="65535" exp="ref" ref3D="1" v="1" dr="C45" r="C11" sId="4"/>
    <undo index="65535" exp="ref" ref3D="1" v="1" dr="C44" r="C10" sId="4"/>
    <undo index="65535" exp="ref" ref3D="1" v="1" dr="C43" r="C9" sId="4"/>
    <undo index="65535" exp="ref" ref3D="1" v="1" dr="C42" r="C8" sId="4"/>
    <undo index="65535" exp="ref" ref3D="1" v="1" dr="C41" r="C7" sId="4"/>
    <undo index="65535" exp="ref" ref3D="1" v="1" dr="C40" r="C6" sId="4"/>
    <undo index="65535" exp="ref" ref3D="1" v="1" dr="C39" r="C5" sId="4"/>
    <undo index="65535" exp="ref" ref3D="1" v="1" dr="C38" r="C4" sId="4"/>
    <undo index="65535" exp="ref" ref3D="1" v="1" dr="C37" r="C3" sId="4"/>
    <undo index="65535" exp="ref" ref3D="1" v="1" dr="C31" r="C13" sId="3"/>
    <undo index="65535" exp="ref" ref3D="1" v="1" dr="C30" r="C12" sId="3"/>
    <undo index="65535" exp="ref" ref3D="1" v="1" dr="C29" r="C11" sId="3"/>
    <undo index="65535" exp="ref" ref3D="1" v="1" dr="C28" r="C10" sId="3"/>
    <undo index="65535" exp="ref" ref3D="1" v="1" dr="C27" r="C9" sId="3"/>
    <undo index="65535" exp="ref" ref3D="1" v="1" dr="C26" r="C8" sId="3"/>
    <undo index="65535" exp="ref" ref3D="1" v="1" dr="C25" r="C7" sId="3"/>
    <undo index="65535" exp="ref" ref3D="1" v="1" dr="C24" r="C6" sId="3"/>
    <undo index="65535" exp="ref" ref3D="1" v="1" dr="C23" r="C5" sId="3"/>
    <undo index="65535" exp="ref" ref3D="1" v="1" dr="C22" r="C4" sId="3"/>
    <undo index="65535" exp="ref" ref3D="1" v="1" dr="C21" r="C3" sId="3"/>
    <undo index="65535" exp="ref" ref3D="1" v="1" dr="C17" r="C16" sId="2"/>
    <undo index="65535" exp="ref" ref3D="1" v="1" dr="C16" r="C15" sId="2"/>
    <undo index="65535" exp="ref" ref3D="1" v="1" dr="C15" r="C14" sId="2"/>
    <undo index="65535" exp="ref" ref3D="1" v="1" dr="C14" r="C13" sId="2"/>
    <undo index="65535" exp="ref" ref3D="1" v="1" dr="C13" r="C12" sId="2"/>
    <undo index="65535" exp="ref" ref3D="1" v="1" dr="C12" r="C11" sId="2"/>
    <undo index="65535" exp="ref" ref3D="1" v="1" dr="C11" r="C10" sId="2"/>
    <undo index="65535" exp="ref" ref3D="1" v="1" dr="C10" r="C9" sId="2"/>
    <undo index="65535" exp="ref" ref3D="1" v="1" dr="C9" r="C8" sId="2"/>
    <undo index="65535" exp="ref" ref3D="1" v="1" dr="C8" r="C7" sId="2"/>
    <undo index="65535" exp="ref" ref3D="1" v="1" dr="C7" r="C6" sId="2"/>
    <undo index="65535" exp="ref" ref3D="1" v="1" dr="C6" r="C5" sId="2"/>
    <undo index="65535" exp="ref" ref3D="1" v="1" dr="C5" r="C4" sId="2"/>
    <undo index="65535" exp="ref" ref3D="1" v="1" dr="C4" r="C3" sId="2"/>
    <rfmt sheetId="1" xfDxf="1" sqref="C1:C1048576" start="0" length="0">
      <dxf>
        <font>
          <sz val="12"/>
          <name val="Calibri"/>
          <family val="2"/>
        </font>
      </dxf>
    </rfmt>
    <rcc rId="0" sId="1" dxf="1">
      <nc r="C1" t="inlineStr">
        <is>
          <t>startlijst met uitslagen indoor minimarathon</t>
        </is>
      </nc>
      <ndxf>
        <font>
          <b/>
          <i/>
          <sz val="26"/>
          <color rgb="FF002060"/>
          <name val="Calibri"/>
          <family val="2"/>
        </font>
      </ndxf>
    </rcc>
    <rfmt sheetId="1" sqref="C2" start="0" length="0">
      <dxf>
        <font>
          <b/>
          <sz val="16"/>
          <color rgb="FFC00000"/>
          <name val="Calibri"/>
          <family val="2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1" dxf="1">
      <nc r="C3" t="inlineStr">
        <is>
          <t>Namen paard</t>
        </is>
      </nc>
      <ndxf>
        <font>
          <b/>
          <sz val="16"/>
          <color theme="6" tint="-0.249977111117893"/>
          <name val="Calibri"/>
          <family val="2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</border>
      </ndxf>
    </rcc>
    <rfmt sheetId="1" sqref="C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7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8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9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0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1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2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3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4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5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7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8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</dxf>
    </rfmt>
    <rfmt sheetId="1" sqref="C19" start="0" length="0">
      <dxf>
        <font>
          <b/>
          <sz val="16"/>
          <color rgb="FFC00000"/>
          <name val="Calibri"/>
          <family val="2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1" dxf="1">
      <nc r="C20" t="inlineStr">
        <is>
          <t>Namen paard</t>
        </is>
      </nc>
      <ndxf>
        <font>
          <b/>
          <sz val="16"/>
          <color theme="6" tint="-0.249977111117893"/>
          <name val="Calibri"/>
          <family val="2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  <bottom style="double">
            <color indexed="64"/>
          </bottom>
        </border>
      </ndxf>
    </rcc>
    <rfmt sheetId="1" sqref="C21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2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3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7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</border>
      </dxf>
    </rfmt>
    <rfmt sheetId="1" sqref="C28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</border>
      </dxf>
    </rfmt>
    <rfmt sheetId="1" sqref="C29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</border>
      </dxf>
    </rfmt>
    <rfmt sheetId="1" sqref="C30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</border>
      </dxf>
    </rfmt>
    <rfmt sheetId="1" sqref="C31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</border>
      </dxf>
    </rfmt>
    <rfmt sheetId="1" sqref="C32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</border>
      </dxf>
    </rfmt>
    <rfmt sheetId="1" sqref="C33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double">
            <color indexed="64"/>
          </bottom>
        </border>
      </dxf>
    </rfmt>
    <rfmt sheetId="1" sqref="C34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C35" start="0" length="0">
      <dxf>
        <font>
          <b/>
          <sz val="16"/>
          <color rgb="FFC00000"/>
          <name val="Calibri"/>
          <family val="2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1" dxf="1">
      <nc r="C36" t="inlineStr">
        <is>
          <t>Namen pony</t>
        </is>
      </nc>
      <ndxf>
        <font>
          <b/>
          <sz val="16"/>
          <color theme="6" tint="-0.249977111117893"/>
          <name val="Calibri"/>
          <family val="2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  <bottom style="double">
            <color indexed="64"/>
          </bottom>
        </border>
      </ndxf>
    </rcc>
    <rfmt sheetId="1" s="1" sqref="C37" start="0" length="0">
      <dxf>
        <font>
          <sz val="10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38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39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40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41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42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43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</border>
      </dxf>
    </rfmt>
    <rfmt sheetId="1" sqref="C4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</border>
      </dxf>
    </rfmt>
    <rfmt sheetId="1" sqref="C4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</border>
      </dxf>
    </rfmt>
    <rfmt sheetId="1" sqref="C46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double">
            <color indexed="64"/>
          </bottom>
        </border>
      </dxf>
    </rfmt>
    <rfmt sheetId="1" sqref="C47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C48" start="0" length="0">
      <dxf>
        <font>
          <b/>
          <sz val="16"/>
          <color rgb="FFC00000"/>
          <name val="Calibri"/>
          <family val="2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1" dxf="1">
      <nc r="C49" t="inlineStr">
        <is>
          <t>Namen onderdeurtje</t>
        </is>
      </nc>
      <ndxf>
        <font>
          <b/>
          <sz val="16"/>
          <color theme="6" tint="-0.249977111117893"/>
          <name val="Calibri"/>
          <family val="2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  <bottom style="double">
            <color indexed="64"/>
          </bottom>
        </border>
      </ndxf>
    </rcc>
    <rfmt sheetId="1" sqref="C50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right style="double">
            <color indexed="64"/>
          </right>
          <top style="double">
            <color indexed="64"/>
          </top>
          <bottom style="thin">
            <color indexed="64"/>
          </bottom>
        </border>
      </dxf>
    </rfmt>
    <rfmt sheetId="1" sqref="C51" start="0" length="0">
      <dxf>
        <font>
          <sz val="12"/>
          <color theme="1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2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3" start="0" length="0">
      <dxf>
        <font>
          <sz val="12"/>
          <color theme="1"/>
          <name val="Calibri"/>
          <family val="2"/>
        </font>
        <fill>
          <patternFill patternType="solid">
            <bgColor theme="0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5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6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7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8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9" start="0" length="0">
      <dxf>
        <font>
          <sz val="12"/>
          <color theme="1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60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61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double">
            <color indexed="64"/>
          </bottom>
        </border>
      </dxf>
    </rfmt>
    <rfmt sheetId="1" sqref="C62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</dxf>
    </rfmt>
    <rfmt sheetId="1" sqref="C63" start="0" length="0">
      <dxf>
        <font>
          <b/>
          <sz val="16"/>
          <color rgb="FFC00000"/>
          <name val="Calibri"/>
          <family val="2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1" dxf="1">
      <nc r="C64" t="inlineStr">
        <is>
          <t>Namen paard</t>
        </is>
      </nc>
      <ndxf>
        <font>
          <b/>
          <sz val="16"/>
          <color theme="6" tint="-0.249977111117893"/>
          <name val="Calibri"/>
          <family val="2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  <bottom style="double">
            <color indexed="64"/>
          </bottom>
        </border>
      </ndxf>
    </rcc>
    <rfmt sheetId="1" sqref="C65" start="0" length="0">
      <dxf>
        <font>
          <sz val="12"/>
          <color theme="1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top style="double">
            <color indexed="64"/>
          </top>
          <bottom style="thin">
            <color indexed="64"/>
          </bottom>
        </border>
      </dxf>
    </rfmt>
    <rfmt sheetId="1" sqref="C66" start="0" length="0">
      <dxf>
        <font>
          <sz val="12"/>
          <color theme="1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67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68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69" start="0" length="0">
      <dxf>
        <font>
          <sz val="11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70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71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72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73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74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75" start="0" length="0">
      <dxf>
        <font>
          <sz val="11"/>
          <color theme="7" tint="-0.249977111117893"/>
          <name val="Calibri"/>
          <family val="2"/>
          <scheme val="minor"/>
        </font>
        <alignment horizontal="left" vertical="center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7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77" start="0" length="0">
      <dxf>
        <font>
          <b/>
          <sz val="11"/>
          <color theme="7" tint="-0.249977111117893"/>
          <name val="Calibri"/>
          <family val="2"/>
          <scheme val="minor"/>
        </font>
        <alignment horizontal="left" vertical="center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78" start="0" length="0">
      <dxf>
        <font>
          <b/>
          <sz val="11"/>
          <color theme="7" tint="-0.249977111117893"/>
          <name val="Calibri"/>
          <family val="2"/>
          <scheme val="minor"/>
        </font>
        <alignment horizontal="left" vertical="center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79" start="0" length="0">
      <dxf>
        <font>
          <b/>
          <sz val="11"/>
          <color theme="7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left" vertical="center"/>
        <border outline="0">
          <left style="thin">
            <color indexed="64"/>
          </left>
          <top style="thin">
            <color indexed="64"/>
          </top>
          <bottom style="double">
            <color indexed="64"/>
          </bottom>
        </border>
      </dxf>
    </rfmt>
    <rfmt sheetId="1" sqref="C80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C81" start="0" length="0">
      <dxf>
        <font>
          <b/>
          <sz val="16"/>
          <color rgb="FFC00000"/>
          <name val="Calibri"/>
          <family val="2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1" dxf="1">
      <nc r="C82" t="inlineStr">
        <is>
          <t>namen Pony</t>
        </is>
      </nc>
      <ndxf>
        <font>
          <b/>
          <sz val="16"/>
          <color theme="6" tint="-0.249977111117893"/>
          <name val="Calibri"/>
          <family val="2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  <bottom style="double">
            <color indexed="64"/>
          </bottom>
        </border>
      </ndxf>
    </rcc>
    <rfmt sheetId="1" sqref="C83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8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8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8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87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88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89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90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91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92" start="0" length="0">
      <dxf>
        <font>
          <sz val="12"/>
          <color theme="1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93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9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9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9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97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98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99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00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01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02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03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bottom style="thin">
            <color indexed="64"/>
          </bottom>
        </border>
      </dxf>
    </rfmt>
    <rfmt sheetId="1" sqref="C104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bottom style="thin">
            <color indexed="64"/>
          </bottom>
        </border>
      </dxf>
    </rfmt>
    <rfmt sheetId="1" sqref="C105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bottom style="thin">
            <color indexed="64"/>
          </bottom>
        </border>
      </dxf>
    </rfmt>
    <rfmt sheetId="1" sqref="C106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bottom style="thin">
            <color indexed="64"/>
          </bottom>
        </border>
      </dxf>
    </rfmt>
    <rfmt sheetId="1" sqref="C107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bottom style="thin">
            <color indexed="64"/>
          </bottom>
        </border>
      </dxf>
    </rfmt>
    <rfmt sheetId="1" sqref="C108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bottom style="thin">
            <color indexed="64"/>
          </bottom>
        </border>
      </dxf>
    </rfmt>
    <rfmt sheetId="1" sqref="C109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bottom style="thin">
            <color indexed="64"/>
          </bottom>
        </border>
      </dxf>
    </rfmt>
    <rfmt sheetId="1" sqref="C110" start="0" length="0">
      <dxf>
        <font>
          <b/>
          <i/>
          <sz val="11"/>
          <color theme="7" tint="-0.249977111117893"/>
          <name val="Calibri"/>
          <family val="2"/>
        </font>
        <alignment horizontal="left" vertical="top"/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double">
            <color indexed="64"/>
          </bottom>
        </border>
      </dxf>
    </rfmt>
    <rfmt sheetId="1" sqref="C111" start="0" length="0">
      <dxf>
        <font>
          <b/>
          <sz val="9"/>
          <name val="Calibri"/>
          <family val="2"/>
        </font>
        <alignment horizontal="center" vertical="justify" textRotation="73"/>
      </dxf>
    </rfmt>
    <rfmt sheetId="1" sqref="C112" start="0" length="0">
      <dxf>
        <font>
          <b/>
          <sz val="16"/>
          <color rgb="FFC00000"/>
          <name val="Calibri"/>
          <family val="2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1" dxf="1">
      <nc r="C113" t="inlineStr">
        <is>
          <t>namen Pony</t>
        </is>
      </nc>
      <ndxf>
        <font>
          <b/>
          <sz val="16"/>
          <color theme="6" tint="-0.249977111117893"/>
          <name val="Calibri"/>
          <family val="2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  <bottom style="double">
            <color indexed="64"/>
          </bottom>
        </border>
      </ndxf>
    </rcc>
    <rfmt sheetId="1" sqref="C11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1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1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17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18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19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20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21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22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23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2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2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2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27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28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29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30" start="0" length="0">
      <dxf>
        <font>
          <b/>
          <sz val="11"/>
          <color theme="7" tint="-0.249977111117893"/>
          <name val="Calibri"/>
          <family val="2"/>
          <scheme val="minor"/>
        </font>
        <alignment horizontal="left" vertical="top"/>
        <border outline="0">
          <left style="thin">
            <color indexed="64"/>
          </left>
          <bottom style="double">
            <color indexed="64"/>
          </bottom>
        </border>
      </dxf>
    </rfmt>
    <rfmt sheetId="1" sqref="C131" start="0" length="0">
      <dxf>
        <font>
          <sz val="9"/>
          <name val="Calibri"/>
          <family val="2"/>
        </font>
      </dxf>
    </rfmt>
    <rfmt sheetId="1" sqref="C132" start="0" length="0">
      <dxf>
        <font>
          <b/>
          <sz val="16"/>
          <color rgb="FFC00000"/>
          <name val="Calibri"/>
          <family val="2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1" dxf="1">
      <nc r="C133" t="inlineStr">
        <is>
          <t>namen Pony</t>
        </is>
      </nc>
      <ndxf>
        <font>
          <b/>
          <sz val="16"/>
          <color theme="6" tint="-0.249977111117893"/>
          <name val="Calibri"/>
          <family val="2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  <bottom style="double">
            <color indexed="64"/>
          </bottom>
        </border>
      </ndxf>
    </rcc>
    <rfmt sheetId="1" sqref="C13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3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3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37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38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39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40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41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42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43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4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4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4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47" start="0" length="0">
      <dxf>
        <font>
          <sz val="12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48" start="0" length="0">
      <dxf>
        <font>
          <b/>
          <sz val="11"/>
          <color theme="7" tint="-0.249977111117893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top style="thin">
            <color indexed="64"/>
          </top>
          <bottom style="double">
            <color indexed="64"/>
          </bottom>
        </border>
      </dxf>
    </rfmt>
    <rfmt sheetId="1" sqref="C149" start="0" length="0">
      <dxf>
        <font>
          <sz val="12"/>
          <color indexed="8"/>
          <name val="Calibri"/>
          <family val="2"/>
        </font>
        <alignment horizontal="left" vertical="top" wrapText="1"/>
      </dxf>
    </rfmt>
    <rfmt sheetId="1" sqref="C150" start="0" length="0">
      <dxf>
        <font>
          <b/>
          <sz val="16"/>
          <color rgb="FFC00000"/>
          <name val="Calibri"/>
          <family val="2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1" dxf="1">
      <nc r="C151" t="inlineStr">
        <is>
          <t>namen paard</t>
        </is>
      </nc>
      <ndxf>
        <font>
          <b/>
          <sz val="16"/>
          <color theme="6" tint="-0.249977111117893"/>
          <name val="Calibri"/>
          <family val="2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  <bottom style="double">
            <color indexed="64"/>
          </bottom>
        </border>
      </ndxf>
    </rcc>
    <rfmt sheetId="1" sqref="C152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top style="double">
            <color indexed="64"/>
          </top>
          <bottom style="thin">
            <color indexed="64"/>
          </bottom>
        </border>
      </dxf>
    </rfmt>
    <rfmt sheetId="1" sqref="C153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5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5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5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57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58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59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0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1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2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3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7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8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69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70" start="0" length="0">
      <dxf>
        <font>
          <sz val="12"/>
          <color theme="1"/>
          <name val="Calibri"/>
          <family val="2"/>
        </font>
        <fill>
          <patternFill patternType="solid">
            <bgColor theme="0"/>
          </patternFill>
        </fill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71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72" start="0" length="0">
      <dxf>
        <font>
          <b/>
          <sz val="11"/>
          <color theme="7" tint="-0.249977111117893"/>
          <name val="Calibri"/>
          <family val="2"/>
          <scheme val="minor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double">
            <color indexed="64"/>
          </bottom>
        </border>
      </dxf>
    </rfmt>
    <rfmt sheetId="1" sqref="C173" start="0" length="0">
      <dxf>
        <font>
          <sz val="8"/>
          <name val="Verdana"/>
          <family val="2"/>
        </font>
        <fill>
          <patternFill patternType="solid">
            <bgColor indexed="9"/>
          </patternFill>
        </fill>
        <alignment horizontal="left" vertical="top"/>
        <border outline="0">
          <left style="thin">
            <color indexed="64"/>
          </left>
          <right style="thin">
            <color indexed="64"/>
          </right>
        </border>
      </dxf>
    </rfmt>
    <rfmt sheetId="1" sqref="C174" start="0" length="0">
      <dxf>
        <font>
          <sz val="16"/>
          <color rgb="FFC00000"/>
          <name val="Verdana"/>
          <family val="2"/>
        </font>
        <fill>
          <patternFill patternType="solid">
            <bgColor indexed="9"/>
          </patternFill>
        </fill>
        <alignment horizontal="left" vertical="top"/>
        <border outline="0">
          <left style="thin">
            <color indexed="64"/>
          </left>
          <right style="thin">
            <color indexed="64"/>
          </right>
          <top style="mediumDashDotDot">
            <color indexed="64"/>
          </top>
          <bottom style="mediumDashDotDot">
            <color indexed="64"/>
          </bottom>
        </border>
      </dxf>
    </rfmt>
    <rcc rId="0" sId="1" dxf="1">
      <nc r="C175" t="inlineStr">
        <is>
          <t>namen paard</t>
        </is>
      </nc>
      <ndxf>
        <font>
          <b/>
          <sz val="16"/>
          <color theme="6" tint="-0.249977111117893"/>
          <name val="Calibri"/>
          <family val="2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  <bottom style="double">
            <color indexed="64"/>
          </bottom>
        </border>
      </ndxf>
    </rcc>
    <rfmt sheetId="1" sqref="C17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77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78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79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80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81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82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83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84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85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86" start="0" length="0">
      <dxf>
        <font>
          <sz val="12"/>
          <color theme="1"/>
          <name val="Calibri"/>
          <family val="2"/>
        </font>
        <alignment horizontal="left" vertical="top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187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top style="thin">
            <color indexed="64"/>
          </top>
          <bottom style="double">
            <color indexed="64"/>
          </bottom>
        </border>
      </dxf>
    </rfmt>
    <rfmt sheetId="1" sqref="C188" start="0" length="0">
      <dxf>
        <font>
          <sz val="12"/>
          <color indexed="8"/>
          <name val="Calibri"/>
          <family val="2"/>
        </font>
        <alignment horizontal="left" vertical="top" wrapText="1"/>
      </dxf>
    </rfmt>
    <rfmt sheetId="1" sqref="C189" start="0" length="0">
      <dxf>
        <font>
          <b/>
          <sz val="16"/>
          <color rgb="FFC00000"/>
          <name val="Calibri"/>
          <family val="2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1" dxf="1">
      <nc r="C190" t="inlineStr">
        <is>
          <t>namen paard</t>
        </is>
      </nc>
      <ndxf>
        <font>
          <b/>
          <sz val="16"/>
          <color theme="6" tint="-0.249977111117893"/>
          <name val="Calibri"/>
          <family val="2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  <bottom style="double">
            <color indexed="64"/>
          </bottom>
        </border>
      </ndxf>
    </rcc>
    <rfmt sheetId="1" sqref="C191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92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93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94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right style="double">
            <color indexed="64"/>
          </right>
          <bottom style="thin">
            <color indexed="64"/>
          </bottom>
        </border>
      </dxf>
    </rfmt>
    <rfmt sheetId="1" sqref="C195" start="0" length="0">
      <dxf>
        <font>
          <sz val="12"/>
          <color theme="1"/>
          <name val="Calibri"/>
          <family val="2"/>
        </font>
        <border outline="0">
          <left style="thin">
            <color indexed="64"/>
          </left>
          <right style="double">
            <color indexed="64"/>
          </right>
          <bottom style="thin">
            <color indexed="64"/>
          </bottom>
        </border>
      </dxf>
    </rfmt>
    <rfmt sheetId="1" sqref="C196" start="0" length="0">
      <dxf>
        <font>
          <sz val="12"/>
          <name val="Calibri"/>
          <family val="2"/>
          <scheme val="minor"/>
        </font>
        <alignment horizontal="left" vertical="center"/>
        <border outline="0">
          <left style="thin">
            <color indexed="64"/>
          </left>
          <right style="double">
            <color indexed="64"/>
          </right>
          <bottom style="thin">
            <color indexed="64"/>
          </bottom>
        </border>
      </dxf>
    </rfmt>
    <rfmt sheetId="1" sqref="C197" start="0" length="0">
      <dxf>
        <font>
          <b/>
          <sz val="11"/>
          <color theme="7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198" start="0" length="0">
      <dxf>
        <font>
          <b/>
          <sz val="11"/>
          <color theme="7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left" vertical="top"/>
        <border outline="0">
          <left style="thin">
            <color indexed="64"/>
          </left>
          <right style="double">
            <color indexed="64"/>
          </right>
          <top style="thin">
            <color indexed="64"/>
          </top>
          <bottom style="double">
            <color indexed="64"/>
          </bottom>
        </border>
      </dxf>
    </rfmt>
    <rfmt sheetId="1" sqref="C199" start="0" length="0">
      <dxf>
        <font>
          <sz val="12"/>
          <color indexed="8"/>
          <name val="Calibri"/>
          <family val="2"/>
        </font>
        <alignment horizontal="left" vertical="top" wrapText="1"/>
      </dxf>
    </rfmt>
    <rfmt sheetId="1" sqref="C200" start="0" length="0">
      <dxf>
        <font>
          <b/>
          <sz val="16"/>
          <color rgb="FFC00000"/>
          <name val="Calibri"/>
          <family val="2"/>
        </font>
        <border outline="0">
          <top style="mediumDashDotDot">
            <color indexed="64"/>
          </top>
          <bottom style="mediumDashDotDot">
            <color indexed="64"/>
          </bottom>
        </border>
      </dxf>
    </rfmt>
    <rcc rId="0" sId="1" dxf="1">
      <nc r="C201" t="inlineStr">
        <is>
          <t>namen</t>
        </is>
      </nc>
      <ndxf>
        <font>
          <b/>
          <sz val="16"/>
          <color theme="6" tint="-0.249977111117893"/>
          <name val="Calibri"/>
          <family val="2"/>
        </font>
        <alignment horizontal="center" vertical="center" textRotation="73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  <bottom style="double">
            <color indexed="64"/>
          </bottom>
        </border>
      </ndxf>
    </rcc>
    <rfmt sheetId="1" sqref="C202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03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0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0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0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07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08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09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10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11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12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13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14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15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16" start="0" length="0">
      <dxf>
        <font>
          <sz val="12"/>
          <color theme="1"/>
          <name val="Calibri"/>
          <family val="2"/>
          <scheme val="minor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17" start="0" length="0">
      <dxf>
        <font>
          <sz val="12"/>
          <name val="Calibri"/>
          <family val="2"/>
          <scheme val="minor"/>
        </font>
        <alignment horizontal="left" vertical="center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qref="C218" start="0" length="0">
      <dxf>
        <font>
          <b/>
          <sz val="11"/>
          <color theme="7" tint="-0.249977111117893"/>
          <name val="Calibri"/>
          <family val="2"/>
          <scheme val="minor"/>
        </font>
        <fill>
          <patternFill patternType="solid">
            <bgColor theme="0"/>
          </patternFill>
        </fill>
        <alignment horizontal="left" vertical="center"/>
        <border outline="0">
          <left style="thin">
            <color indexed="64"/>
          </left>
          <top style="thin">
            <color indexed="64"/>
          </top>
          <bottom style="double">
            <color indexed="64"/>
          </bottom>
        </border>
      </dxf>
    </rfmt>
    <rfmt sheetId="1" sqref="C219" start="0" length="0">
      <dxf>
        <font>
          <sz val="12"/>
          <color indexed="8"/>
          <name val="Calibri"/>
          <family val="2"/>
        </font>
        <alignment horizontal="left" vertical="top" wrapText="1"/>
      </dxf>
    </rfmt>
    <rfmt sheetId="1" sqref="C220" start="0" length="0">
      <dxf>
        <font>
          <sz val="9"/>
          <name val="Calibri"/>
          <family val="2"/>
        </font>
      </dxf>
    </rfmt>
    <rfmt sheetId="1" sqref="C221" start="0" length="0">
      <dxf>
        <font>
          <sz val="9"/>
          <name val="Calibri"/>
          <family val="2"/>
        </font>
      </dxf>
    </rfmt>
    <rfmt sheetId="1" sqref="C222" start="0" length="0">
      <dxf>
        <font>
          <sz val="9"/>
          <name val="Calibri"/>
          <family val="2"/>
        </font>
      </dxf>
    </rfmt>
    <rfmt sheetId="1" sqref="C223" start="0" length="0">
      <dxf>
        <font>
          <sz val="9"/>
          <name val="Calibri"/>
          <family val="2"/>
        </font>
      </dxf>
    </rfmt>
    <rfmt sheetId="1" sqref="C224" start="0" length="0">
      <dxf>
        <font>
          <sz val="9"/>
          <name val="Calibri"/>
          <family val="2"/>
        </font>
      </dxf>
    </rfmt>
    <rfmt sheetId="1" sqref="C225" start="0" length="0">
      <dxf>
        <font>
          <sz val="9"/>
          <name val="Calibri"/>
          <family val="2"/>
        </font>
      </dxf>
    </rfmt>
    <rfmt sheetId="1" sqref="C226" start="0" length="0">
      <dxf>
        <font>
          <sz val="9"/>
          <name val="Calibri"/>
          <family val="2"/>
        </font>
      </dxf>
    </rfmt>
  </rrc>
  <rcc rId="879" sId="1">
    <nc r="A114">
      <v>1</v>
    </nc>
  </rcc>
  <rcc rId="880" sId="1">
    <nc r="B114" t="inlineStr">
      <is>
        <t>Jordy Reuvers</t>
      </is>
    </nc>
  </rcc>
  <rcc rId="881" sId="1">
    <nc r="A115">
      <v>2</v>
    </nc>
  </rcc>
  <rcc rId="882" sId="1">
    <nc r="B115" t="inlineStr">
      <is>
        <t>Tanja Pankow</t>
      </is>
    </nc>
  </rcc>
  <rcc rId="883" sId="1">
    <nc r="A83">
      <v>3</v>
    </nc>
  </rcc>
  <rcc rId="884" sId="1">
    <nc r="B83" t="inlineStr">
      <is>
        <t>Saskia Koppenol</t>
      </is>
    </nc>
  </rcc>
  <rcc rId="885" sId="1">
    <nc r="A84">
      <v>4</v>
    </nc>
  </rcc>
  <rcc rId="886" sId="1">
    <nc r="B84" t="inlineStr">
      <is>
        <t>Magda van Vendeloo</t>
      </is>
    </nc>
  </rcc>
  <rcc rId="887" sId="1">
    <nc r="A85">
      <v>5</v>
    </nc>
  </rcc>
  <rcc rId="888" sId="1">
    <nc r="B85" t="inlineStr">
      <is>
        <t>Kitty Kuus</t>
      </is>
    </nc>
  </rcc>
  <rcc rId="889" sId="1">
    <nc r="A86">
      <v>6</v>
    </nc>
  </rcc>
  <rcc rId="890" sId="1">
    <nc r="B86" t="inlineStr">
      <is>
        <t>Sarah Dekker</t>
      </is>
    </nc>
  </rcc>
  <rcc rId="891" sId="1">
    <nc r="A21">
      <v>1</v>
    </nc>
  </rcc>
  <rcc rId="892" sId="1">
    <nc r="A22">
      <v>2</v>
    </nc>
  </rcc>
  <rcc rId="893" sId="1">
    <nc r="A23">
      <v>3</v>
    </nc>
  </rcc>
  <rcc rId="894" sId="1">
    <nc r="A24">
      <v>4</v>
    </nc>
  </rcc>
  <rcc rId="895" sId="1">
    <nc r="A25">
      <v>5</v>
    </nc>
  </rcc>
  <rcc rId="896" sId="1">
    <nc r="A26">
      <v>6</v>
    </nc>
  </rcc>
  <rcc rId="897" sId="1">
    <nc r="B21" t="inlineStr">
      <is>
        <t>Carolijn de Leeuw &amp; Marielle Omens</t>
      </is>
    </nc>
  </rcc>
  <rcc rId="898" sId="1">
    <nc r="B22" t="inlineStr">
      <is>
        <t>Danny Marien &amp; Whitney Marien</t>
      </is>
    </nc>
  </rcc>
  <rcc rId="899" sId="1">
    <nc r="B23" t="inlineStr">
      <is>
        <t>Brigitte Janssen &amp; Marleen van Vendeloo</t>
      </is>
    </nc>
  </rcc>
  <rcc rId="900" sId="1">
    <nc r="B24" t="inlineStr">
      <is>
        <t>Gerard van Randwijk &amp; Saskia Koppenol</t>
      </is>
    </nc>
  </rcc>
  <rcc rId="901" sId="1">
    <nc r="B25" t="inlineStr">
      <is>
        <t>Yvette van Amelsvoort &amp; Lizz Marijnisen</t>
      </is>
    </nc>
  </rcc>
  <rcc rId="902" sId="1">
    <nc r="B26" t="inlineStr">
      <is>
        <t>Quinten van Beers &amp; Carolijn de Leeuw</t>
      </is>
    </nc>
  </rcc>
  <rcv guid="{FDEBA451-C83C-46FC-946B-8C44343D330F}" action="delete"/>
  <rdn rId="0" localSheetId="1" customView="1" name="Z_FDEBA451_C83C_46FC_946B_8C44343D330F_.wvu.PrintArea" hidden="1" oldHidden="1">
    <formula>'Alle lijsten'!$A$1:$F$192</formula>
    <oldFormula>'Alle lijsten'!$A$1:$F$192</oldFormula>
  </rdn>
  <rdn rId="0" localSheetId="1" customView="1" name="Z_FDEBA451_C83C_46FC_946B_8C44343D330F_.wvu.Rows" hidden="1" oldHidden="1">
    <formula>'Alle lijsten'!$27:$33,'Alle lijsten'!$35:$80,'Alle lijsten'!$87:$110,'Alle lijsten'!$116:$130,'Alle lijsten'!$132:$199,'Alle lijsten'!$204:$218</formula>
  </rdn>
  <rdn rId="0" localSheetId="1" customView="1" name="Z_FDEBA451_C83C_46FC_946B_8C44343D330F_.wvu.FilterData" hidden="1" oldHidden="1">
    <formula>'Alle lijsten'!$A$3:$F$3</formula>
    <oldFormula>'Alle lijsten'!$A$3:$F$3</oldFormula>
  </rdn>
  <rcv guid="{FDEBA451-C83C-46FC-946B-8C44343D330F}" action="add"/>
</revisions>
</file>

<file path=xl/revisions/revisionLog121.xml><?xml version="1.0" encoding="utf-8"?>
<revisions xmlns="http://schemas.openxmlformats.org/spreadsheetml/2006/main" xmlns:r="http://schemas.openxmlformats.org/officeDocument/2006/relationships">
  <rm rId="1086" sheetId="3" source="BC1:BC1048576" destination="A1:A1048576" sourceSheetId="3">
    <undo index="0" exp="area" ref3D="1" dr="$A$9:$XFD$20" dn="Z_0EBA10DB_64A7_4805_81F5_95097CE8C378_.wvu.Rows" sId="3"/>
    <undo index="0" exp="area" ref3D="1" dr="$A$9:$XFD$20" dn="Z_FDEBA451_C83C_46FC_946B_8C44343D330F_.wvu.Rows" sId="3"/>
    <rfmt sheetId="3" xfDxf="1" sqref="A1:A1048576" start="0" length="0">
      <dxf>
        <alignment horizontal="center" readingOrder="0"/>
      </dxf>
    </rfmt>
    <rfmt sheetId="3" sqref="A1" start="0" length="0">
      <dxf>
        <font>
          <b/>
          <sz val="16"/>
          <color rgb="FFC00000"/>
          <name val="Calibri"/>
          <scheme val="none"/>
        </font>
        <border outline="0">
          <left style="double">
            <color indexed="64"/>
          </left>
          <top style="mediumDashDotDot">
            <color indexed="64"/>
          </top>
          <bottom style="mediumDashDotDot">
            <color indexed="64"/>
          </bottom>
        </border>
      </dxf>
    </rfmt>
    <rcc rId="0" sId="3" dxf="1">
      <nc r="A2" t="inlineStr">
        <is>
          <t>Startnummer</t>
        </is>
      </nc>
      <ndxf>
        <font>
          <b/>
          <sz val="16"/>
          <color theme="6" tint="-0.249977111117893"/>
          <name val="Calibri"/>
          <scheme val="none"/>
        </font>
        <alignment vertical="center" textRotation="73" readingOrder="0"/>
        <border outline="0">
          <left style="double">
            <color indexed="64"/>
          </left>
          <right style="double">
            <color indexed="64"/>
          </right>
          <top style="mediumDashDotDot">
            <color indexed="64"/>
          </top>
        </border>
      </ndxf>
    </rcc>
    <rcc rId="0" sId="3" dxf="1">
      <nc r="A5">
        <f>'Alle lijsten'!A23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A6">
        <f>'Alle lijsten'!A24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A4">
        <f>'Alle lijsten'!A22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A8">
        <f>'Alle lijsten'!A26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A7">
        <f>'Alle lijsten'!A25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A3">
        <f>'Alle lijsten'!A21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A9">
        <f>'Alle lijsten'!A27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A10">
        <f>'Alle lijsten'!A28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A11">
        <f>'Alle lijsten'!A29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A12">
        <f>'Alle lijsten'!A30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A13">
        <f>'Alle lijsten'!A31</f>
      </nc>
      <n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A14" start="0" length="0">
      <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15" start="0" length="0">
      <dxf>
        <font>
          <sz val="12"/>
          <color theme="1"/>
          <name val="Calibri"/>
          <scheme val="minor"/>
        </font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16" start="0" length="0">
      <dxf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17" start="0" length="0">
      <dxf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18" start="0" length="0">
      <dxf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19" start="0" length="0">
      <dxf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A20" start="0" length="0">
      <dxf>
        <fill>
          <patternFill patternType="solid">
            <bgColor theme="0" tint="-0.249977111117893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cv guid="{0EBA10DB-64A7-4805-81F5-95097CE8C378}" action="delete"/>
  <rdn rId="0" localSheetId="1" customView="1" name="Z_0EBA10DB_64A7_4805_81F5_95097CE8C378_.wvu.PrintArea" hidden="1" oldHidden="1">
    <formula>'Alle lijsten'!$A$1:$F$192</formula>
    <oldFormula>'Alle lijsten'!$A$1:$F$192</oldFormula>
  </rdn>
  <rdn rId="0" localSheetId="1" customView="1" name="Z_0EBA10DB_64A7_4805_81F5_95097CE8C378_.wvu.Rows" hidden="1" oldHidden="1">
    <formula>'Alle lijsten'!$27:$33,'Alle lijsten'!$35:$80,'Alle lijsten'!$87:$110,'Alle lijsten'!$116:$130,'Alle lijsten'!$132:$199,'Alle lijsten'!$204:$218</formula>
    <oldFormula>'Alle lijsten'!$27:$33,'Alle lijsten'!$35:$80,'Alle lijsten'!$87:$110,'Alle lijsten'!$116:$130,'Alle lijsten'!$132:$199,'Alle lijsten'!$204:$218</oldFormula>
  </rdn>
  <rdn rId="0" localSheetId="1" customView="1" name="Z_0EBA10DB_64A7_4805_81F5_95097CE8C378_.wvu.FilterData" hidden="1" oldHidden="1">
    <formula>'Alle lijsten'!$A$3:$F$3</formula>
    <oldFormula>'Alle lijsten'!$A$3:$F$3</oldFormula>
  </rdn>
  <rdn rId="0" localSheetId="3" customView="1" name="Z_0EBA10DB_64A7_4805_81F5_95097CE8C378_.wvu.Rows" hidden="1" oldHidden="1">
    <formula>'Team-wedstrijd'!$9:$20</formula>
    <oldFormula>'Team-wedstrijd'!$9:$20</oldFormula>
  </rdn>
  <rdn rId="0" localSheetId="3" customView="1" name="Z_0EBA10DB_64A7_4805_81F5_95097CE8C378_.wvu.Cols" hidden="1" oldHidden="1">
    <formula>'Team-wedstrijd'!$C:$X,'Team-wedstrijd'!$AB:$AW,'Team-wedstrijd'!$BC:$BC</formula>
    <oldFormula>'Team-wedstrijd'!$C:$X,'Team-wedstrijd'!$AB:$AW</oldFormula>
  </rdn>
  <rcv guid="{0EBA10DB-64A7-4805-81F5-95097CE8C378}" action="add"/>
</revisions>
</file>

<file path=xl/revisions/revisionLog131.xml><?xml version="1.0" encoding="utf-8"?>
<revisions xmlns="http://schemas.openxmlformats.org/spreadsheetml/2006/main" xmlns:r="http://schemas.openxmlformats.org/officeDocument/2006/relationships">
  <rcv guid="{0EBA10DB-64A7-4805-81F5-95097CE8C378}" action="delete"/>
  <rdn rId="0" localSheetId="1" customView="1" name="Z_0EBA10DB_64A7_4805_81F5_95097CE8C378_.wvu.PrintArea" hidden="1" oldHidden="1">
    <formula>'Alle lijsten'!$A$1:$F$192</formula>
    <oldFormula>'Alle lijsten'!$A$1:$F$192</oldFormula>
  </rdn>
  <rdn rId="0" localSheetId="1" customView="1" name="Z_0EBA10DB_64A7_4805_81F5_95097CE8C378_.wvu.Rows" hidden="1" oldHidden="1">
    <formula>'Alle lijsten'!$27:$33,'Alle lijsten'!$35:$80,'Alle lijsten'!$87:$110,'Alle lijsten'!$116:$130,'Alle lijsten'!$132:$199,'Alle lijsten'!$204:$218</formula>
    <oldFormula>'Alle lijsten'!$27:$33,'Alle lijsten'!$35:$80,'Alle lijsten'!$87:$110,'Alle lijsten'!$116:$130,'Alle lijsten'!$132:$199,'Alle lijsten'!$204:$218</oldFormula>
  </rdn>
  <rdn rId="0" localSheetId="1" customView="1" name="Z_0EBA10DB_64A7_4805_81F5_95097CE8C378_.wvu.FilterData" hidden="1" oldHidden="1">
    <formula>'Alle lijsten'!$A$3:$F$3</formula>
    <oldFormula>'Alle lijsten'!$A$3:$F$3</oldFormula>
  </rdn>
  <rdn rId="0" localSheetId="3" customView="1" name="Z_0EBA10DB_64A7_4805_81F5_95097CE8C378_.wvu.Rows" hidden="1" oldHidden="1">
    <formula>'Team-wedstrijd'!$9:$20</formula>
    <oldFormula>'Team-wedstrijd'!$9:$20</oldFormula>
  </rdn>
  <rdn rId="0" localSheetId="3" customView="1" name="Z_0EBA10DB_64A7_4805_81F5_95097CE8C378_.wvu.Cols" hidden="1" oldHidden="1">
    <formula>'Team-wedstrijd'!$C:$X,'Team-wedstrijd'!$AB:$AW,'Team-wedstrijd'!$BC:$BC</formula>
    <oldFormula>'Team-wedstrijd'!$C:$X,'Team-wedstrijd'!$AB:$AW,'Team-wedstrijd'!$BC:$BC</oldFormula>
  </rdn>
  <rcv guid="{0EBA10DB-64A7-4805-81F5-95097CE8C378}" action="add"/>
</revisions>
</file>

<file path=xl/revisions/revisionLog11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FDEBA451_C83C_46FC_946B_8C44343D330F_.wvu.PrintArea" hidden="1" oldHidden="1">
    <formula>'Alle lijsten'!$A$1:$G$192</formula>
  </rdn>
  <rdn rId="0" localSheetId="1" customView="1" name="Z_FDEBA451_C83C_46FC_946B_8C44343D330F_.wvu.FilterData" hidden="1" oldHidden="1">
    <formula>'Alle lijsten'!$A$3:$G$3</formula>
  </rdn>
  <rcv guid="{FDEBA451-C83C-46FC-946B-8C44343D330F}" action="add"/>
</revisions>
</file>

<file path=xl/revisions/revisionLog1211.xml><?xml version="1.0" encoding="utf-8"?>
<revisions xmlns="http://schemas.openxmlformats.org/spreadsheetml/2006/main" xmlns:r="http://schemas.openxmlformats.org/officeDocument/2006/relationships">
  <rcv guid="{0EBA10DB-64A7-4805-81F5-95097CE8C378}" action="delete"/>
  <rdn rId="0" localSheetId="1" customView="1" name="Z_0EBA10DB_64A7_4805_81F5_95097CE8C378_.wvu.PrintArea" hidden="1" oldHidden="1">
    <formula>'Alle lijsten'!$A$1:$F$192</formula>
    <oldFormula>'Alle lijsten'!$A$1:$F$192</oldFormula>
  </rdn>
  <rdn rId="0" localSheetId="1" customView="1" name="Z_0EBA10DB_64A7_4805_81F5_95097CE8C378_.wvu.Rows" hidden="1" oldHidden="1">
    <formula>'Alle lijsten'!$27:$33,'Alle lijsten'!$35:$80,'Alle lijsten'!$87:$110,'Alle lijsten'!$116:$130,'Alle lijsten'!$132:$199,'Alle lijsten'!$204:$218</formula>
    <oldFormula>'Alle lijsten'!$27:$33,'Alle lijsten'!$35:$80,'Alle lijsten'!$87:$110,'Alle lijsten'!$116:$130,'Alle lijsten'!$132:$199,'Alle lijsten'!$204:$218</oldFormula>
  </rdn>
  <rdn rId="0" localSheetId="1" customView="1" name="Z_0EBA10DB_64A7_4805_81F5_95097CE8C378_.wvu.FilterData" hidden="1" oldHidden="1">
    <formula>'Alle lijsten'!$A$3:$F$3</formula>
    <oldFormula>'Alle lijsten'!$A$3:$F$3</oldFormula>
  </rdn>
  <rdn rId="0" localSheetId="3" customView="1" name="Z_0EBA10DB_64A7_4805_81F5_95097CE8C378_.wvu.Rows" hidden="1" oldHidden="1">
    <formula>'Team-wedstrijd'!$9:$20</formula>
    <oldFormula>'Team-wedstrijd'!$9:$20</oldFormula>
  </rdn>
  <rdn rId="0" localSheetId="3" customView="1" name="Z_0EBA10DB_64A7_4805_81F5_95097CE8C378_.wvu.Cols" hidden="1" oldHidden="1">
    <formula>'Team-wedstrijd'!$C:$X,'Team-wedstrijd'!$AB:$AW</formula>
  </rdn>
  <rcv guid="{0EBA10DB-64A7-4805-81F5-95097CE8C378}" action="add"/>
</revisions>
</file>

<file path=xl/revisions/revisionLog1311.xml><?xml version="1.0" encoding="utf-8"?>
<revisions xmlns="http://schemas.openxmlformats.org/spreadsheetml/2006/main" xmlns:r="http://schemas.openxmlformats.org/officeDocument/2006/relationships">
  <rfmt sheetId="3" sqref="A3:BB8" start="0" length="2147483647">
    <dxf>
      <font>
        <b val="0"/>
      </font>
    </dxf>
  </rfmt>
  <rfmt sheetId="3" sqref="A3:BB8" start="0" length="2147483647">
    <dxf>
      <font>
        <b/>
      </font>
    </dxf>
  </rfmt>
  <rfmt sheetId="3" sqref="A3:BB8" start="0" length="2147483647">
    <dxf>
      <font>
        <sz val="16"/>
      </font>
    </dxf>
  </rfmt>
  <rcv guid="{0EBA10DB-64A7-4805-81F5-95097CE8C378}" action="delete"/>
  <rdn rId="0" localSheetId="1" customView="1" name="Z_0EBA10DB_64A7_4805_81F5_95097CE8C378_.wvu.PrintArea" hidden="1" oldHidden="1">
    <formula>'Alle lijsten'!$A$1:$F$192</formula>
    <oldFormula>'Alle lijsten'!$A$1:$F$192</oldFormula>
  </rdn>
  <rdn rId="0" localSheetId="1" customView="1" name="Z_0EBA10DB_64A7_4805_81F5_95097CE8C378_.wvu.Rows" hidden="1" oldHidden="1">
    <formula>'Alle lijsten'!$27:$33,'Alle lijsten'!$35:$80,'Alle lijsten'!$87:$110,'Alle lijsten'!$116:$130,'Alle lijsten'!$132:$199,'Alle lijsten'!$204:$218</formula>
    <oldFormula>'Alle lijsten'!$27:$33,'Alle lijsten'!$35:$80,'Alle lijsten'!$87:$110,'Alle lijsten'!$116:$130,'Alle lijsten'!$132:$199,'Alle lijsten'!$204:$218</oldFormula>
  </rdn>
  <rdn rId="0" localSheetId="1" customView="1" name="Z_0EBA10DB_64A7_4805_81F5_95097CE8C378_.wvu.FilterData" hidden="1" oldHidden="1">
    <formula>'Alle lijsten'!$A$3:$F$3</formula>
    <oldFormula>'Alle lijsten'!$A$3:$F$3</oldFormula>
  </rdn>
  <rdn rId="0" localSheetId="3" customView="1" name="Z_0EBA10DB_64A7_4805_81F5_95097CE8C378_.wvu.Rows" hidden="1" oldHidden="1">
    <formula>'Team-wedstrijd'!$9:$20</formula>
    <oldFormula>'Team-wedstrijd'!$9:$20</oldFormula>
  </rdn>
  <rdn rId="0" localSheetId="3" customView="1" name="Z_0EBA10DB_64A7_4805_81F5_95097CE8C378_.wvu.Cols" hidden="1" oldHidden="1">
    <formula>'Team-wedstrijd'!$C:$X,'Team-wedstrijd'!$AB:$AW,'Team-wedstrijd'!$BC:$BC</formula>
    <oldFormula>'Team-wedstrijd'!$C:$X,'Team-wedstrijd'!$AB:$AW,'Team-wedstrijd'!$BC:$BC</oldFormula>
  </rdn>
  <rcv guid="{0EBA10DB-64A7-4805-81F5-95097CE8C378}" action="add"/>
</revisions>
</file>

<file path=xl/revisions/revisionLog13111.xml><?xml version="1.0" encoding="utf-8"?>
<revisions xmlns="http://schemas.openxmlformats.org/spreadsheetml/2006/main" xmlns:r="http://schemas.openxmlformats.org/officeDocument/2006/relationships">
  <rcc rId="1097" sId="3">
    <oc r="AA8">
      <f>SUM(Y8+Z8)</f>
    </oc>
    <nc r="AA8" t="inlineStr">
      <is>
        <t>EL</t>
      </is>
    </nc>
  </rcc>
  <rcc rId="1098" sId="3">
    <oc r="AA7">
      <f>SUM(Y7+Z7)</f>
    </oc>
    <nc r="AA7" t="inlineStr">
      <is>
        <t>EL</t>
      </is>
    </nc>
  </rcc>
  <rcc rId="1099" sId="3">
    <oc r="AA3">
      <f>SUM(Y8+Z8)</f>
    </oc>
    <nc r="AA3" t="inlineStr">
      <is>
        <t>EL</t>
      </is>
    </nc>
  </rcc>
  <rcc rId="1100" sId="3">
    <oc r="BB8">
      <f>AZ6+BA6</f>
    </oc>
    <nc r="BB8" t="inlineStr">
      <is>
        <t>EL</t>
      </is>
    </nc>
  </rcc>
  <rcc rId="1101" sId="3">
    <oc r="BB7">
      <f>AZ7+BA7</f>
    </oc>
    <nc r="BB7" t="inlineStr">
      <is>
        <t>EL</t>
      </is>
    </nc>
  </rcc>
  <rcc rId="1102" sId="3">
    <oc r="BB3">
      <f>AZ8+BA8</f>
    </oc>
    <nc r="BB3" t="inlineStr">
      <is>
        <t>EL</t>
      </is>
    </nc>
  </rcc>
  <rcc rId="1103" sId="3">
    <oc r="A8">
      <f>IF(BB6=0,"",RANK(BB6,$BB$3:$BB$22,1)-COUNTIF($BB$3:$BB$22,0))</f>
    </oc>
    <nc r="A8">
      <v>4</v>
    </nc>
  </rcc>
  <rcc rId="1104" sId="3">
    <oc r="A7">
      <f>IF(BB7=0,"",RANK(BB7,$BB$3:$BB$22,1)-COUNTIF($BB$3:$BB$22,0))</f>
    </oc>
    <nc r="A7">
      <v>5</v>
    </nc>
  </rcc>
  <rcc rId="1105" sId="3">
    <oc r="A3">
      <f>IF(BB8=0,"",RANK(BB8,$BB$3:$BB$22,1)-COUNTIF($BB$3:$BB$22,0))</f>
    </oc>
    <nc r="A3">
      <v>6</v>
    </nc>
  </rcc>
  <rcv guid="{0EBA10DB-64A7-4805-81F5-95097CE8C378}" action="delete"/>
  <rdn rId="0" localSheetId="1" customView="1" name="Z_0EBA10DB_64A7_4805_81F5_95097CE8C378_.wvu.PrintArea" hidden="1" oldHidden="1">
    <formula>'Alle lijsten'!$A$1:$F$192</formula>
    <oldFormula>'Alle lijsten'!$A$1:$F$192</oldFormula>
  </rdn>
  <rdn rId="0" localSheetId="1" customView="1" name="Z_0EBA10DB_64A7_4805_81F5_95097CE8C378_.wvu.Rows" hidden="1" oldHidden="1">
    <formula>'Alle lijsten'!$27:$33,'Alle lijsten'!$35:$80,'Alle lijsten'!$87:$110,'Alle lijsten'!$116:$130,'Alle lijsten'!$132:$199,'Alle lijsten'!$204:$218</formula>
    <oldFormula>'Alle lijsten'!$27:$33,'Alle lijsten'!$35:$80,'Alle lijsten'!$87:$110,'Alle lijsten'!$116:$130,'Alle lijsten'!$132:$199,'Alle lijsten'!$204:$218</oldFormula>
  </rdn>
  <rdn rId="0" localSheetId="1" customView="1" name="Z_0EBA10DB_64A7_4805_81F5_95097CE8C378_.wvu.FilterData" hidden="1" oldHidden="1">
    <formula>'Alle lijsten'!$A$3:$F$3</formula>
    <oldFormula>'Alle lijsten'!$A$3:$F$3</oldFormula>
  </rdn>
  <rdn rId="0" localSheetId="3" customView="1" name="Z_0EBA10DB_64A7_4805_81F5_95097CE8C378_.wvu.Rows" hidden="1" oldHidden="1">
    <formula>'Team-wedstrijd'!$9:$20</formula>
    <oldFormula>'Team-wedstrijd'!$9:$20</oldFormula>
  </rdn>
  <rdn rId="0" localSheetId="3" customView="1" name="Z_0EBA10DB_64A7_4805_81F5_95097CE8C378_.wvu.Cols" hidden="1" oldHidden="1">
    <formula>'Team-wedstrijd'!$C:$X,'Team-wedstrijd'!$AB:$AW,'Team-wedstrijd'!$BC:$BC</formula>
    <oldFormula>'Team-wedstrijd'!$C:$X,'Team-wedstrijd'!$AB:$AW,'Team-wedstrijd'!$BC:$BC</oldFormula>
  </rdn>
  <rcv guid="{0EBA10DB-64A7-4805-81F5-95097CE8C378}" action="add"/>
</revisions>
</file>

<file path=xl/revisions/userNames.xml><?xml version="1.0" encoding="utf-8"?>
<users xmlns="http://schemas.openxmlformats.org/spreadsheetml/2006/main" xmlns:r="http://schemas.openxmlformats.org/officeDocument/2006/relationships" count="1">
  <userInfo guid="{A3A3ECC2-DB4A-4E83-BCC4-0B03AB766D55}" name="moppie" id="-540280789" dateTime="2026-09-21T15:33:42"/>
</user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6/relationships/wsSortMap" Target="wsSortMap1.x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I233"/>
  <sheetViews>
    <sheetView topLeftCell="A4" zoomScale="85" zoomScaleNormal="85" workbookViewId="0">
      <pane xSplit="2" topLeftCell="C1" activePane="topRight" state="frozen"/>
      <selection activeCell="A4" sqref="A4"/>
      <selection pane="topRight" activeCell="Z14" sqref="Z14"/>
    </sheetView>
  </sheetViews>
  <sheetFormatPr defaultColWidth="9.140625" defaultRowHeight="15.75"/>
  <cols>
    <col min="1" max="1" width="7.7109375" style="9" customWidth="1"/>
    <col min="2" max="2" width="41.42578125" style="7" bestFit="1" customWidth="1"/>
    <col min="3" max="4" width="9.7109375" style="18" customWidth="1"/>
    <col min="5" max="5" width="10.28515625" style="22" customWidth="1"/>
    <col min="6" max="6" width="5.42578125" style="25" customWidth="1"/>
    <col min="7" max="7" width="5.5703125" style="3" customWidth="1"/>
    <col min="8" max="16384" width="9.140625" style="3"/>
  </cols>
  <sheetData>
    <row r="1" spans="1:61" s="17" customFormat="1" ht="16.5" thickBot="1">
      <c r="A1" s="27"/>
      <c r="B1" s="6"/>
      <c r="C1" s="18"/>
      <c r="D1" s="18"/>
      <c r="E1" s="22"/>
      <c r="F1" s="25"/>
    </row>
    <row r="2" spans="1:61" s="6" customFormat="1" ht="23.25" customHeight="1" thickBot="1">
      <c r="A2" s="28"/>
      <c r="B2" s="13" t="s">
        <v>22</v>
      </c>
      <c r="C2" s="19"/>
      <c r="D2" s="19"/>
      <c r="E2" s="23"/>
      <c r="F2" s="26"/>
    </row>
    <row r="3" spans="1:61" s="5" customFormat="1" ht="130.5" customHeight="1" thickBot="1">
      <c r="A3" s="143" t="s">
        <v>13</v>
      </c>
      <c r="B3" s="143" t="s">
        <v>14</v>
      </c>
      <c r="C3" s="147" t="s">
        <v>12</v>
      </c>
      <c r="D3" s="147" t="s">
        <v>8</v>
      </c>
      <c r="E3" s="148" t="s">
        <v>9</v>
      </c>
      <c r="F3" s="167" t="s">
        <v>42</v>
      </c>
      <c r="G3" s="183" t="s">
        <v>52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</row>
    <row r="4" spans="1:61" ht="20.100000000000001" customHeight="1" thickTop="1" thickBot="1">
      <c r="A4" s="123"/>
      <c r="B4" s="114"/>
      <c r="C4" s="193">
        <f>JP!BI3</f>
        <v>0</v>
      </c>
      <c r="D4" s="193">
        <f>JP!BJ3</f>
        <v>0</v>
      </c>
      <c r="E4" s="193">
        <f>JP!BK3</f>
        <v>0</v>
      </c>
      <c r="F4" s="194">
        <v>1</v>
      </c>
      <c r="G4" s="180" t="str">
        <f>JP!BL3</f>
        <v/>
      </c>
      <c r="I4" s="7"/>
      <c r="J4" s="7" t="s">
        <v>46</v>
      </c>
      <c r="K4" s="7"/>
    </row>
    <row r="5" spans="1:61" ht="20.100000000000001" customHeight="1" thickTop="1" thickBot="1">
      <c r="A5" s="123"/>
      <c r="B5" s="114"/>
      <c r="C5" s="193">
        <f>JP!BI4</f>
        <v>0</v>
      </c>
      <c r="D5" s="193">
        <f>JP!BJ4</f>
        <v>0</v>
      </c>
      <c r="E5" s="193">
        <f>JP!BK4</f>
        <v>0</v>
      </c>
      <c r="F5" s="194">
        <v>2</v>
      </c>
      <c r="G5" s="180" t="str">
        <f>JP!BL4</f>
        <v/>
      </c>
      <c r="J5" s="7" t="s">
        <v>59</v>
      </c>
    </row>
    <row r="6" spans="1:61" ht="20.100000000000001" customHeight="1" thickTop="1" thickBot="1">
      <c r="A6" s="123"/>
      <c r="B6" s="114"/>
      <c r="C6" s="193">
        <f>JP!BI5</f>
        <v>0</v>
      </c>
      <c r="D6" s="193">
        <f>JP!BJ5</f>
        <v>0</v>
      </c>
      <c r="E6" s="193">
        <f>JP!BK5</f>
        <v>0</v>
      </c>
      <c r="F6" s="194">
        <v>3</v>
      </c>
      <c r="G6" s="180" t="str">
        <f>JP!BL5</f>
        <v/>
      </c>
      <c r="I6" s="176">
        <v>1</v>
      </c>
      <c r="J6" s="177">
        <v>2</v>
      </c>
      <c r="K6" s="177">
        <v>3</v>
      </c>
      <c r="L6" s="177" t="s">
        <v>76</v>
      </c>
      <c r="M6" s="177" t="s">
        <v>77</v>
      </c>
      <c r="N6" s="177" t="s">
        <v>78</v>
      </c>
      <c r="O6" s="177" t="s">
        <v>79</v>
      </c>
      <c r="P6" s="177">
        <v>5</v>
      </c>
      <c r="Q6" s="177">
        <v>6</v>
      </c>
      <c r="R6" s="177">
        <v>7</v>
      </c>
      <c r="S6" s="177" t="s">
        <v>80</v>
      </c>
      <c r="T6" s="177" t="s">
        <v>81</v>
      </c>
      <c r="U6" s="177" t="s">
        <v>82</v>
      </c>
      <c r="V6" s="177">
        <v>9</v>
      </c>
      <c r="W6" s="177">
        <v>10</v>
      </c>
      <c r="X6" s="177" t="s">
        <v>83</v>
      </c>
      <c r="Y6" s="177" t="s">
        <v>84</v>
      </c>
      <c r="Z6" s="177" t="s">
        <v>85</v>
      </c>
      <c r="AA6" s="177" t="s">
        <v>86</v>
      </c>
      <c r="AB6" s="177">
        <v>12</v>
      </c>
    </row>
    <row r="7" spans="1:61" ht="20.100000000000001" customHeight="1" thickTop="1" thickBot="1">
      <c r="A7" s="123"/>
      <c r="B7" s="114"/>
      <c r="C7" s="193">
        <f>JP!BI6</f>
        <v>0</v>
      </c>
      <c r="D7" s="193">
        <f>JP!BJ6</f>
        <v>0</v>
      </c>
      <c r="E7" s="193">
        <f>JP!BK6</f>
        <v>0</v>
      </c>
      <c r="F7" s="194">
        <v>4</v>
      </c>
      <c r="G7" s="180" t="str">
        <f>JP!BL6</f>
        <v/>
      </c>
    </row>
    <row r="8" spans="1:61" ht="19.5" customHeight="1" thickTop="1" thickBot="1">
      <c r="A8" s="161"/>
      <c r="B8" s="151"/>
      <c r="C8" s="193">
        <f>JP!BI7</f>
        <v>0</v>
      </c>
      <c r="D8" s="193">
        <f>JP!BJ7</f>
        <v>0</v>
      </c>
      <c r="E8" s="193">
        <f>JP!BK7</f>
        <v>0</v>
      </c>
      <c r="F8" s="194">
        <v>5</v>
      </c>
      <c r="G8" s="180" t="str">
        <f>JP!BL7</f>
        <v/>
      </c>
      <c r="J8" s="236" t="s">
        <v>58</v>
      </c>
      <c r="K8" s="237"/>
      <c r="L8" s="237"/>
      <c r="M8" s="237"/>
      <c r="N8" s="237"/>
      <c r="O8" s="237"/>
      <c r="P8" s="237"/>
      <c r="S8" s="237"/>
    </row>
    <row r="9" spans="1:61" ht="19.5" customHeight="1" thickTop="1" thickBot="1">
      <c r="A9" s="161"/>
      <c r="B9" s="151"/>
      <c r="C9" s="193">
        <f>JP!BI8</f>
        <v>0</v>
      </c>
      <c r="D9" s="193">
        <f>JP!BJ8</f>
        <v>0</v>
      </c>
      <c r="E9" s="193">
        <f>JP!BK8</f>
        <v>0</v>
      </c>
      <c r="F9" s="194">
        <v>6</v>
      </c>
      <c r="G9" s="180" t="str">
        <f>JP!BL8</f>
        <v/>
      </c>
      <c r="J9" s="3" t="s">
        <v>49</v>
      </c>
    </row>
    <row r="10" spans="1:61" ht="19.5" customHeight="1" thickTop="1" thickBot="1">
      <c r="A10" s="161"/>
      <c r="B10" s="151"/>
      <c r="C10" s="193">
        <f>JP!BI9</f>
        <v>0</v>
      </c>
      <c r="D10" s="193">
        <f>JP!BJ9</f>
        <v>0</v>
      </c>
      <c r="E10" s="193">
        <f>JP!BK9</f>
        <v>0</v>
      </c>
      <c r="F10" s="194">
        <v>7</v>
      </c>
      <c r="G10" s="180" t="str">
        <f>JP!BL9</f>
        <v/>
      </c>
      <c r="J10" s="7" t="s">
        <v>48</v>
      </c>
      <c r="K10" s="7"/>
      <c r="L10" s="7"/>
      <c r="M10" s="7"/>
      <c r="N10" s="7"/>
      <c r="X10" s="165"/>
    </row>
    <row r="11" spans="1:61" ht="19.5" customHeight="1" thickTop="1" thickBot="1">
      <c r="A11" s="161"/>
      <c r="B11" s="151"/>
      <c r="C11" s="193">
        <f>JP!BI10</f>
        <v>0</v>
      </c>
      <c r="D11" s="193">
        <f>JP!BJ10</f>
        <v>0</v>
      </c>
      <c r="E11" s="193">
        <f>JP!BK10</f>
        <v>0</v>
      </c>
      <c r="F11" s="194">
        <v>8</v>
      </c>
      <c r="G11" s="180" t="str">
        <f>JP!BL10</f>
        <v/>
      </c>
      <c r="J11" s="7" t="s">
        <v>54</v>
      </c>
    </row>
    <row r="12" spans="1:61" ht="19.5" customHeight="1" thickTop="1" thickBot="1">
      <c r="A12" s="161"/>
      <c r="B12" s="151"/>
      <c r="C12" s="193">
        <f>JP!BI11</f>
        <v>0</v>
      </c>
      <c r="D12" s="193">
        <f>JP!BJ11</f>
        <v>0</v>
      </c>
      <c r="E12" s="193">
        <f>JP!BK11</f>
        <v>0</v>
      </c>
      <c r="F12" s="194">
        <v>9</v>
      </c>
      <c r="G12" s="180" t="str">
        <f>JP!BL11</f>
        <v/>
      </c>
      <c r="J12" s="7" t="s">
        <v>50</v>
      </c>
      <c r="K12" s="7"/>
      <c r="L12" s="7"/>
      <c r="M12" s="7"/>
      <c r="N12" s="7"/>
    </row>
    <row r="13" spans="1:61" ht="19.5" customHeight="1" thickTop="1" thickBot="1">
      <c r="A13" s="161"/>
      <c r="B13" s="151"/>
      <c r="C13" s="193">
        <f>JP!BI12</f>
        <v>0</v>
      </c>
      <c r="D13" s="193">
        <f>JP!BJ12</f>
        <v>0</v>
      </c>
      <c r="E13" s="193">
        <f>JP!BK12</f>
        <v>0</v>
      </c>
      <c r="F13" s="194">
        <v>10</v>
      </c>
      <c r="G13" s="180" t="str">
        <f>JP!BL12</f>
        <v/>
      </c>
      <c r="J13" s="7" t="s">
        <v>57</v>
      </c>
    </row>
    <row r="14" spans="1:61" ht="19.5" customHeight="1" thickTop="1" thickBot="1">
      <c r="A14" s="161"/>
      <c r="B14" s="151"/>
      <c r="C14" s="193">
        <f>JP!BI13</f>
        <v>0</v>
      </c>
      <c r="D14" s="193">
        <f>JP!BJ13</f>
        <v>0</v>
      </c>
      <c r="E14" s="193">
        <f>JP!BK13</f>
        <v>0</v>
      </c>
      <c r="F14" s="194">
        <v>11</v>
      </c>
      <c r="G14" s="180" t="str">
        <f>JP!BL13</f>
        <v/>
      </c>
      <c r="J14" s="7" t="s">
        <v>55</v>
      </c>
    </row>
    <row r="15" spans="1:61" ht="19.5" customHeight="1" thickTop="1" thickBot="1">
      <c r="A15" s="161"/>
      <c r="B15" s="151"/>
      <c r="C15" s="193">
        <f>JP!BI14</f>
        <v>0</v>
      </c>
      <c r="D15" s="193">
        <f>JP!BJ14</f>
        <v>0</v>
      </c>
      <c r="E15" s="193">
        <f>JP!BK14</f>
        <v>0</v>
      </c>
      <c r="F15" s="194">
        <v>12</v>
      </c>
      <c r="G15" s="180" t="str">
        <f>JP!BL14</f>
        <v/>
      </c>
      <c r="I15" s="173"/>
      <c r="J15" s="7" t="s">
        <v>47</v>
      </c>
    </row>
    <row r="16" spans="1:61" ht="19.5" customHeight="1" thickTop="1" thickBot="1">
      <c r="A16" s="161"/>
      <c r="B16" s="151"/>
      <c r="C16" s="193">
        <f>JP!BI15</f>
        <v>0</v>
      </c>
      <c r="D16" s="193">
        <f>JP!BJ15</f>
        <v>0</v>
      </c>
      <c r="E16" s="193">
        <f>JP!BK15</f>
        <v>0</v>
      </c>
      <c r="F16" s="194">
        <v>13</v>
      </c>
      <c r="G16" s="180" t="str">
        <f>JP!BL15</f>
        <v/>
      </c>
      <c r="J16" s="7" t="s">
        <v>51</v>
      </c>
    </row>
    <row r="17" spans="1:61" ht="19.5" customHeight="1" thickTop="1">
      <c r="A17" s="161"/>
      <c r="B17" s="151"/>
      <c r="C17" s="73"/>
      <c r="D17" s="73"/>
      <c r="E17" s="184"/>
      <c r="F17" s="185"/>
    </row>
    <row r="18" spans="1:61" ht="19.5" customHeight="1" thickBot="1">
      <c r="A18" s="127"/>
      <c r="B18" s="117"/>
      <c r="C18" s="120"/>
      <c r="D18" s="120"/>
      <c r="E18" s="121"/>
      <c r="F18" s="122"/>
      <c r="J18" s="174" t="s">
        <v>53</v>
      </c>
      <c r="K18" s="173"/>
      <c r="L18" s="173"/>
    </row>
    <row r="19" spans="1:61" s="6" customFormat="1" ht="23.25" customHeight="1" thickBot="1">
      <c r="A19" s="28"/>
      <c r="B19" s="13" t="s">
        <v>61</v>
      </c>
      <c r="C19" s="19"/>
      <c r="D19" s="19"/>
      <c r="E19" s="23"/>
      <c r="F19" s="26"/>
      <c r="J19" s="175" t="s">
        <v>56</v>
      </c>
      <c r="K19" s="3"/>
      <c r="L19" s="3"/>
      <c r="M19" s="3"/>
      <c r="N19" s="3"/>
      <c r="O19" s="3"/>
      <c r="P19" s="3"/>
      <c r="Q19" s="3"/>
      <c r="R19" s="3"/>
    </row>
    <row r="20" spans="1:61" s="5" customFormat="1" ht="130.5" customHeight="1" thickBot="1">
      <c r="A20" s="55" t="s">
        <v>13</v>
      </c>
      <c r="B20" s="55" t="s">
        <v>14</v>
      </c>
      <c r="C20" s="147" t="s">
        <v>12</v>
      </c>
      <c r="D20" s="147" t="s">
        <v>8</v>
      </c>
      <c r="E20" s="148" t="s">
        <v>9</v>
      </c>
      <c r="F20" s="178" t="s">
        <v>43</v>
      </c>
      <c r="G20" s="169" t="s">
        <v>52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</row>
    <row r="21" spans="1:61" ht="20.100000000000001" customHeight="1" thickTop="1" thickBot="1">
      <c r="A21" s="93">
        <v>1</v>
      </c>
      <c r="B21" s="115" t="s">
        <v>70</v>
      </c>
      <c r="C21" s="193">
        <f>'Team-wedstrijd'!AZ3</f>
        <v>204.09</v>
      </c>
      <c r="D21" s="193">
        <f>'Team-wedstrijd'!BA3</f>
        <v>201.68</v>
      </c>
      <c r="E21" s="195">
        <f t="shared" ref="E21" si="0">SUM(C21:D21)</f>
        <v>405.77</v>
      </c>
      <c r="F21" s="196">
        <v>1</v>
      </c>
      <c r="G21" s="180">
        <f>'Team-wedstrijd'!A3</f>
        <v>1</v>
      </c>
    </row>
    <row r="22" spans="1:61" ht="20.100000000000001" customHeight="1" thickTop="1" thickBot="1">
      <c r="A22" s="123">
        <v>2</v>
      </c>
      <c r="B22" s="114" t="s">
        <v>71</v>
      </c>
      <c r="C22" s="193">
        <f>'Team-wedstrijd'!AZ4</f>
        <v>256.58000000000004</v>
      </c>
      <c r="D22" s="193">
        <f>'Team-wedstrijd'!BA4</f>
        <v>270.5</v>
      </c>
      <c r="E22" s="195">
        <f t="shared" ref="E22:E33" si="1">SUM(C22:D22)</f>
        <v>527.08000000000004</v>
      </c>
      <c r="F22" s="196">
        <v>2</v>
      </c>
      <c r="G22" s="180">
        <f>'Team-wedstrijd'!A4</f>
        <v>2</v>
      </c>
    </row>
    <row r="23" spans="1:61" ht="20.100000000000001" customHeight="1" thickTop="1" thickBot="1">
      <c r="A23" s="123">
        <v>3</v>
      </c>
      <c r="B23" s="114" t="s">
        <v>72</v>
      </c>
      <c r="C23" s="193">
        <f>'Team-wedstrijd'!AZ5</f>
        <v>266.36</v>
      </c>
      <c r="D23" s="193">
        <f>'Team-wedstrijd'!BA5</f>
        <v>299.66000000000003</v>
      </c>
      <c r="E23" s="195">
        <f t="shared" si="1"/>
        <v>566.02</v>
      </c>
      <c r="F23" s="196">
        <v>3</v>
      </c>
      <c r="G23" s="180">
        <f>'Team-wedstrijd'!A5</f>
        <v>3</v>
      </c>
    </row>
    <row r="24" spans="1:61" ht="20.100000000000001" customHeight="1" thickTop="1" thickBot="1">
      <c r="A24" s="123">
        <v>4</v>
      </c>
      <c r="B24" s="114" t="s">
        <v>73</v>
      </c>
      <c r="C24" s="193">
        <f>'Team-wedstrijd'!AZ6</f>
        <v>234.89</v>
      </c>
      <c r="D24" s="193" t="str">
        <f>'Team-wedstrijd'!BA6</f>
        <v>EL</v>
      </c>
      <c r="E24" s="195">
        <f t="shared" si="1"/>
        <v>234.89</v>
      </c>
      <c r="F24" s="196">
        <v>4</v>
      </c>
      <c r="G24" s="180">
        <f>'Team-wedstrijd'!A6</f>
        <v>4</v>
      </c>
    </row>
    <row r="25" spans="1:61" ht="20.100000000000001" customHeight="1" thickTop="1" thickBot="1">
      <c r="A25" s="123">
        <v>5</v>
      </c>
      <c r="B25" s="114" t="s">
        <v>74</v>
      </c>
      <c r="C25" s="193">
        <f>'Team-wedstrijd'!AZ7</f>
        <v>4236.22</v>
      </c>
      <c r="D25" s="193" t="str">
        <f>'Team-wedstrijd'!BA7</f>
        <v>EL</v>
      </c>
      <c r="E25" s="195">
        <f t="shared" si="1"/>
        <v>4236.22</v>
      </c>
      <c r="F25" s="196">
        <v>5</v>
      </c>
      <c r="G25" s="180">
        <f>'Team-wedstrijd'!A7</f>
        <v>5</v>
      </c>
    </row>
    <row r="26" spans="1:61" ht="20.100000000000001" customHeight="1" thickTop="1" thickBot="1">
      <c r="A26" s="123">
        <v>6</v>
      </c>
      <c r="B26" s="114" t="s">
        <v>75</v>
      </c>
      <c r="C26" s="193">
        <f>'Team-wedstrijd'!AZ8</f>
        <v>8250.92</v>
      </c>
      <c r="D26" s="193" t="str">
        <f>'Team-wedstrijd'!BA8</f>
        <v>EL</v>
      </c>
      <c r="E26" s="195">
        <f t="shared" si="1"/>
        <v>8250.92</v>
      </c>
      <c r="F26" s="196">
        <v>6</v>
      </c>
      <c r="G26" s="180">
        <f>'Team-wedstrijd'!A8</f>
        <v>6</v>
      </c>
    </row>
    <row r="27" spans="1:61" ht="20.100000000000001" hidden="1" customHeight="1" thickTop="1" thickBot="1">
      <c r="A27" s="128"/>
      <c r="B27" s="129"/>
      <c r="C27" s="193">
        <f>'Team-wedstrijd'!AZ9</f>
        <v>0</v>
      </c>
      <c r="D27" s="193">
        <f>'Team-wedstrijd'!BA9</f>
        <v>0</v>
      </c>
      <c r="E27" s="195">
        <f t="shared" si="1"/>
        <v>0</v>
      </c>
      <c r="F27" s="196">
        <v>7</v>
      </c>
      <c r="G27" s="180" t="str">
        <f>'Team-wedstrijd'!A9</f>
        <v/>
      </c>
    </row>
    <row r="28" spans="1:61" ht="20.100000000000001" hidden="1" customHeight="1" thickTop="1" thickBot="1">
      <c r="A28" s="128"/>
      <c r="B28" s="129"/>
      <c r="C28" s="193">
        <f>'Team-wedstrijd'!AZ10</f>
        <v>0</v>
      </c>
      <c r="D28" s="193">
        <f>'Team-wedstrijd'!BA10</f>
        <v>0</v>
      </c>
      <c r="E28" s="195">
        <f t="shared" si="1"/>
        <v>0</v>
      </c>
      <c r="F28" s="196">
        <v>8</v>
      </c>
      <c r="G28" s="180" t="str">
        <f>'Team-wedstrijd'!A10</f>
        <v/>
      </c>
    </row>
    <row r="29" spans="1:61" ht="20.100000000000001" hidden="1" customHeight="1" thickTop="1" thickBot="1">
      <c r="A29" s="128"/>
      <c r="B29" s="129"/>
      <c r="C29" s="193">
        <f>'Team-wedstrijd'!AZ11</f>
        <v>0</v>
      </c>
      <c r="D29" s="193">
        <f>'Team-wedstrijd'!BA11</f>
        <v>0</v>
      </c>
      <c r="E29" s="195">
        <f t="shared" si="1"/>
        <v>0</v>
      </c>
      <c r="F29" s="196">
        <v>9</v>
      </c>
      <c r="G29" s="180" t="str">
        <f>'Team-wedstrijd'!A11</f>
        <v/>
      </c>
    </row>
    <row r="30" spans="1:61" ht="20.100000000000001" hidden="1" customHeight="1" thickTop="1" thickBot="1">
      <c r="A30" s="128"/>
      <c r="B30" s="129"/>
      <c r="C30" s="193">
        <f>'Team-wedstrijd'!AZ12</f>
        <v>0</v>
      </c>
      <c r="D30" s="193">
        <f>'Team-wedstrijd'!BA12</f>
        <v>0</v>
      </c>
      <c r="E30" s="195">
        <f t="shared" si="1"/>
        <v>0</v>
      </c>
      <c r="F30" s="196">
        <v>10</v>
      </c>
      <c r="G30" s="180" t="str">
        <f>'Team-wedstrijd'!A12</f>
        <v/>
      </c>
    </row>
    <row r="31" spans="1:61" ht="20.100000000000001" hidden="1" customHeight="1" thickTop="1" thickBot="1">
      <c r="A31" s="128"/>
      <c r="B31" s="129"/>
      <c r="C31" s="193">
        <f>'Team-wedstrijd'!AZ13</f>
        <v>0</v>
      </c>
      <c r="D31" s="193">
        <f>'Team-wedstrijd'!BA13</f>
        <v>0</v>
      </c>
      <c r="E31" s="195">
        <f t="shared" si="1"/>
        <v>0</v>
      </c>
      <c r="F31" s="196">
        <v>11</v>
      </c>
      <c r="G31" s="180" t="str">
        <f>'Team-wedstrijd'!A13</f>
        <v/>
      </c>
    </row>
    <row r="32" spans="1:61" ht="20.100000000000001" hidden="1" customHeight="1" thickTop="1" thickBot="1">
      <c r="A32" s="128"/>
      <c r="B32" s="129"/>
      <c r="C32" s="193">
        <f>'Team-wedstrijd'!AZ14</f>
        <v>0</v>
      </c>
      <c r="D32" s="193">
        <f>'Team-wedstrijd'!BA14</f>
        <v>0</v>
      </c>
      <c r="E32" s="195">
        <f t="shared" si="1"/>
        <v>0</v>
      </c>
      <c r="F32" s="196">
        <v>12</v>
      </c>
      <c r="G32" s="180" t="str">
        <f>'Team-wedstrijd'!A14</f>
        <v/>
      </c>
    </row>
    <row r="33" spans="1:61" ht="20.100000000000001" hidden="1" customHeight="1" thickTop="1" thickBot="1">
      <c r="A33" s="112"/>
      <c r="B33" s="113"/>
      <c r="C33" s="193">
        <f>'Team-wedstrijd'!AZ15</f>
        <v>0</v>
      </c>
      <c r="D33" s="193">
        <f>'Team-wedstrijd'!BA15</f>
        <v>0</v>
      </c>
      <c r="E33" s="195">
        <f t="shared" si="1"/>
        <v>0</v>
      </c>
      <c r="F33" s="196">
        <v>13</v>
      </c>
      <c r="G33" s="180" t="str">
        <f>'Team-wedstrijd'!A15</f>
        <v/>
      </c>
    </row>
    <row r="34" spans="1:61" s="5" customFormat="1" ht="33.75" customHeight="1" thickTop="1" thickBot="1">
      <c r="A34" s="10"/>
      <c r="B34" s="4"/>
      <c r="C34" s="21"/>
      <c r="D34" s="21"/>
      <c r="E34" s="24"/>
      <c r="F34" s="2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</row>
    <row r="35" spans="1:61" s="6" customFormat="1" ht="23.25" hidden="1" customHeight="1" thickTop="1" thickBot="1">
      <c r="A35" s="28"/>
      <c r="B35" s="13" t="s">
        <v>21</v>
      </c>
      <c r="C35" s="19"/>
      <c r="D35" s="19"/>
      <c r="E35" s="23"/>
      <c r="F35" s="26"/>
    </row>
    <row r="36" spans="1:61" s="5" customFormat="1" ht="130.5" hidden="1" customHeight="1" thickBot="1">
      <c r="A36" s="55" t="s">
        <v>13</v>
      </c>
      <c r="B36" s="55" t="s">
        <v>14</v>
      </c>
      <c r="C36" s="147" t="s">
        <v>12</v>
      </c>
      <c r="D36" s="147" t="s">
        <v>8</v>
      </c>
      <c r="E36" s="148" t="s">
        <v>9</v>
      </c>
      <c r="F36" s="178" t="s">
        <v>44</v>
      </c>
      <c r="G36" s="179" t="s">
        <v>52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</row>
    <row r="37" spans="1:61" ht="20.100000000000001" hidden="1" customHeight="1" thickTop="1" thickBot="1">
      <c r="A37" s="93"/>
      <c r="B37" s="115"/>
      <c r="C37" s="193">
        <f>'IMP Pony'!BI3</f>
        <v>0</v>
      </c>
      <c r="D37" s="193">
        <f>'IMP Pony'!BJ3</f>
        <v>0</v>
      </c>
      <c r="E37" s="195">
        <f t="shared" ref="E37" si="2">SUM(C37:D37)</f>
        <v>0</v>
      </c>
      <c r="F37" s="196">
        <v>1</v>
      </c>
      <c r="G37" s="181" t="str">
        <f>'IMP Pony'!BL3</f>
        <v/>
      </c>
    </row>
    <row r="38" spans="1:61" ht="20.100000000000001" hidden="1" customHeight="1" thickTop="1" thickBot="1">
      <c r="A38" s="88"/>
      <c r="B38" s="101"/>
      <c r="C38" s="193">
        <f>'IMP Pony'!BI4</f>
        <v>0</v>
      </c>
      <c r="D38" s="193">
        <f>'IMP Pony'!BJ4</f>
        <v>0</v>
      </c>
      <c r="E38" s="195">
        <f t="shared" ref="E38:E46" si="3">SUM(C38:D38)</f>
        <v>0</v>
      </c>
      <c r="F38" s="196">
        <v>2</v>
      </c>
      <c r="G38" s="181" t="str">
        <f>'IMP Pony'!BL4</f>
        <v/>
      </c>
    </row>
    <row r="39" spans="1:61" ht="20.100000000000001" hidden="1" customHeight="1" thickTop="1" thickBot="1">
      <c r="A39" s="123"/>
      <c r="B39" s="114"/>
      <c r="C39" s="193">
        <f>'IMP Pony'!BI5</f>
        <v>0</v>
      </c>
      <c r="D39" s="193">
        <f>'IMP Pony'!BJ5</f>
        <v>0</v>
      </c>
      <c r="E39" s="195">
        <f t="shared" si="3"/>
        <v>0</v>
      </c>
      <c r="F39" s="196">
        <v>3</v>
      </c>
      <c r="G39" s="181" t="str">
        <f>'IMP Pony'!BL5</f>
        <v/>
      </c>
    </row>
    <row r="40" spans="1:61" ht="20.100000000000001" hidden="1" customHeight="1" thickTop="1" thickBot="1">
      <c r="A40" s="123"/>
      <c r="B40" s="114"/>
      <c r="C40" s="193">
        <f>'IMP Pony'!BI6</f>
        <v>0</v>
      </c>
      <c r="D40" s="193">
        <f>'IMP Pony'!BJ6</f>
        <v>0</v>
      </c>
      <c r="E40" s="195">
        <f t="shared" si="3"/>
        <v>0</v>
      </c>
      <c r="F40" s="196">
        <v>4</v>
      </c>
      <c r="G40" s="181" t="str">
        <f>'IMP Pony'!BL6</f>
        <v/>
      </c>
    </row>
    <row r="41" spans="1:61" ht="20.100000000000001" hidden="1" customHeight="1" thickTop="1" thickBot="1">
      <c r="A41" s="123"/>
      <c r="B41" s="114"/>
      <c r="C41" s="193">
        <f>'IMP Pony'!BI7</f>
        <v>0</v>
      </c>
      <c r="D41" s="193">
        <f>'IMP Pony'!BJ7</f>
        <v>0</v>
      </c>
      <c r="E41" s="195">
        <f t="shared" si="3"/>
        <v>0</v>
      </c>
      <c r="F41" s="196">
        <v>5</v>
      </c>
      <c r="G41" s="181" t="str">
        <f>'IMP Pony'!BL7</f>
        <v/>
      </c>
    </row>
    <row r="42" spans="1:61" ht="20.100000000000001" hidden="1" customHeight="1" thickTop="1" thickBot="1">
      <c r="A42" s="123"/>
      <c r="B42" s="114"/>
      <c r="C42" s="193">
        <f>'IMP Pony'!BI8</f>
        <v>0</v>
      </c>
      <c r="D42" s="193">
        <f>'IMP Pony'!BJ8</f>
        <v>0</v>
      </c>
      <c r="E42" s="195">
        <f t="shared" si="3"/>
        <v>0</v>
      </c>
      <c r="F42" s="196">
        <v>6</v>
      </c>
      <c r="G42" s="181" t="str">
        <f>'IMP Pony'!BL8</f>
        <v/>
      </c>
    </row>
    <row r="43" spans="1:61" ht="20.100000000000001" hidden="1" customHeight="1" thickTop="1" thickBot="1">
      <c r="A43" s="128"/>
      <c r="B43" s="129"/>
      <c r="C43" s="193">
        <f>'IMP Pony'!BI9</f>
        <v>0</v>
      </c>
      <c r="D43" s="193">
        <f>'IMP Pony'!BJ9</f>
        <v>0</v>
      </c>
      <c r="E43" s="195">
        <f t="shared" si="3"/>
        <v>0</v>
      </c>
      <c r="F43" s="196">
        <v>7</v>
      </c>
      <c r="G43" s="181" t="str">
        <f>'IMP Pony'!BL9</f>
        <v/>
      </c>
    </row>
    <row r="44" spans="1:61" ht="20.100000000000001" hidden="1" customHeight="1" thickTop="1" thickBot="1">
      <c r="A44" s="128"/>
      <c r="B44" s="129"/>
      <c r="C44" s="193">
        <f>'IMP Pony'!BI10</f>
        <v>0</v>
      </c>
      <c r="D44" s="193">
        <f>'IMP Pony'!BJ10</f>
        <v>0</v>
      </c>
      <c r="E44" s="195">
        <f t="shared" si="3"/>
        <v>0</v>
      </c>
      <c r="F44" s="196">
        <v>8</v>
      </c>
      <c r="G44" s="181" t="str">
        <f>'IMP Pony'!BL10</f>
        <v/>
      </c>
    </row>
    <row r="45" spans="1:61" ht="20.100000000000001" hidden="1" customHeight="1" thickTop="1" thickBot="1">
      <c r="A45" s="128"/>
      <c r="B45" s="129"/>
      <c r="C45" s="193">
        <f>'IMP Pony'!BI11</f>
        <v>0</v>
      </c>
      <c r="D45" s="193">
        <f>'IMP Pony'!BJ11</f>
        <v>0</v>
      </c>
      <c r="E45" s="195">
        <f t="shared" si="3"/>
        <v>0</v>
      </c>
      <c r="F45" s="196">
        <v>9</v>
      </c>
      <c r="G45" s="181" t="str">
        <f>'IMP Pony'!BL11</f>
        <v/>
      </c>
    </row>
    <row r="46" spans="1:61" ht="20.100000000000001" hidden="1" customHeight="1" thickTop="1" thickBot="1">
      <c r="A46" s="112"/>
      <c r="B46" s="113"/>
      <c r="C46" s="193">
        <f>'IMP Pony'!BI12</f>
        <v>0</v>
      </c>
      <c r="D46" s="193">
        <f>'IMP Pony'!BJ12</f>
        <v>0</v>
      </c>
      <c r="E46" s="195">
        <f t="shared" si="3"/>
        <v>0</v>
      </c>
      <c r="F46" s="196">
        <v>10</v>
      </c>
      <c r="G46" s="181" t="str">
        <f>'IMP Pony'!BL12</f>
        <v/>
      </c>
    </row>
    <row r="47" spans="1:61" s="5" customFormat="1" ht="33.75" hidden="1" customHeight="1" thickTop="1" thickBot="1">
      <c r="A47" s="10"/>
      <c r="B47" s="4"/>
      <c r="C47" s="21"/>
      <c r="D47" s="21"/>
      <c r="E47" s="24"/>
      <c r="F47" s="25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</row>
    <row r="48" spans="1:61" s="6" customFormat="1" ht="23.25" hidden="1" customHeight="1" thickTop="1" thickBot="1">
      <c r="A48" s="28"/>
      <c r="B48" s="13" t="s">
        <v>19</v>
      </c>
      <c r="C48" s="19"/>
      <c r="D48" s="19"/>
      <c r="E48" s="23"/>
      <c r="F48" s="26"/>
    </row>
    <row r="49" spans="1:61" s="5" customFormat="1" ht="130.5" hidden="1" customHeight="1" thickBot="1">
      <c r="A49" s="55" t="s">
        <v>13</v>
      </c>
      <c r="B49" s="55" t="s">
        <v>14</v>
      </c>
      <c r="C49" s="147" t="s">
        <v>12</v>
      </c>
      <c r="D49" s="147" t="s">
        <v>8</v>
      </c>
      <c r="E49" s="148" t="s">
        <v>9</v>
      </c>
      <c r="F49" s="178" t="s">
        <v>43</v>
      </c>
      <c r="G49" s="179" t="s">
        <v>52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</row>
    <row r="50" spans="1:61" ht="20.100000000000001" hidden="1" customHeight="1" thickTop="1" thickBot="1">
      <c r="A50" s="93"/>
      <c r="B50" s="100"/>
      <c r="C50" s="193">
        <f>Shet!BI3</f>
        <v>0</v>
      </c>
      <c r="D50" s="193">
        <f>Shet!BJ3</f>
        <v>0</v>
      </c>
      <c r="E50" s="195">
        <f t="shared" ref="E50" si="4">SUM(C50:D50)</f>
        <v>0</v>
      </c>
      <c r="F50" s="196">
        <v>1</v>
      </c>
      <c r="G50" s="180" t="str">
        <f>Shet!BL3</f>
        <v/>
      </c>
    </row>
    <row r="51" spans="1:61" ht="20.100000000000001" hidden="1" customHeight="1" thickTop="1" thickBot="1">
      <c r="A51" s="88"/>
      <c r="B51" s="101"/>
      <c r="C51" s="193">
        <f>Shet!BI4</f>
        <v>0</v>
      </c>
      <c r="D51" s="193">
        <f>Shet!BJ4</f>
        <v>0</v>
      </c>
      <c r="E51" s="195">
        <f t="shared" ref="E51:E61" si="5">SUM(C51:D51)</f>
        <v>0</v>
      </c>
      <c r="F51" s="196">
        <v>2</v>
      </c>
      <c r="G51" s="180" t="str">
        <f>Shet!BL4</f>
        <v/>
      </c>
    </row>
    <row r="52" spans="1:61" ht="20.100000000000001" hidden="1" customHeight="1" thickTop="1" thickBot="1">
      <c r="A52" s="88"/>
      <c r="B52" s="95"/>
      <c r="C52" s="193">
        <f>Shet!BI5</f>
        <v>0</v>
      </c>
      <c r="D52" s="193">
        <f>Shet!BJ5</f>
        <v>0</v>
      </c>
      <c r="E52" s="195">
        <f t="shared" si="5"/>
        <v>0</v>
      </c>
      <c r="F52" s="196">
        <v>3</v>
      </c>
      <c r="G52" s="180" t="str">
        <f>Shet!BL5</f>
        <v/>
      </c>
    </row>
    <row r="53" spans="1:61" ht="20.100000000000001" hidden="1" customHeight="1" thickTop="1" thickBot="1">
      <c r="A53" s="88"/>
      <c r="B53" s="98"/>
      <c r="C53" s="193">
        <f>Shet!BI6</f>
        <v>0</v>
      </c>
      <c r="D53" s="193">
        <f>Shet!BJ6</f>
        <v>0</v>
      </c>
      <c r="E53" s="195">
        <f t="shared" si="5"/>
        <v>0</v>
      </c>
      <c r="F53" s="196">
        <v>4</v>
      </c>
      <c r="G53" s="180" t="str">
        <f>Shet!BL6</f>
        <v/>
      </c>
    </row>
    <row r="54" spans="1:61" ht="20.100000000000001" hidden="1" customHeight="1" thickTop="1" thickBot="1">
      <c r="A54" s="88"/>
      <c r="B54" s="90"/>
      <c r="C54" s="193">
        <f>Shet!BI7</f>
        <v>0</v>
      </c>
      <c r="D54" s="193">
        <f>Shet!BJ7</f>
        <v>0</v>
      </c>
      <c r="E54" s="195">
        <f t="shared" si="5"/>
        <v>0</v>
      </c>
      <c r="F54" s="196">
        <v>5</v>
      </c>
      <c r="G54" s="180" t="str">
        <f>Shet!BL7</f>
        <v/>
      </c>
    </row>
    <row r="55" spans="1:61" ht="20.100000000000001" hidden="1" customHeight="1" thickTop="1" thickBot="1">
      <c r="A55" s="88"/>
      <c r="B55" s="95"/>
      <c r="C55" s="193">
        <f>Shet!BI8</f>
        <v>0</v>
      </c>
      <c r="D55" s="193">
        <f>Shet!BJ8</f>
        <v>0</v>
      </c>
      <c r="E55" s="195">
        <f t="shared" si="5"/>
        <v>0</v>
      </c>
      <c r="F55" s="196">
        <v>6</v>
      </c>
      <c r="G55" s="180" t="str">
        <f>Shet!BL8</f>
        <v/>
      </c>
    </row>
    <row r="56" spans="1:61" ht="20.100000000000001" hidden="1" customHeight="1" thickTop="1" thickBot="1">
      <c r="A56" s="88"/>
      <c r="B56" s="90"/>
      <c r="C56" s="193">
        <f>Shet!BI9</f>
        <v>0</v>
      </c>
      <c r="D56" s="193">
        <f>Shet!BJ9</f>
        <v>0</v>
      </c>
      <c r="E56" s="195">
        <f t="shared" si="5"/>
        <v>0</v>
      </c>
      <c r="F56" s="196">
        <v>7</v>
      </c>
      <c r="G56" s="180" t="str">
        <f>Shet!BL9</f>
        <v/>
      </c>
    </row>
    <row r="57" spans="1:61" ht="20.100000000000001" hidden="1" customHeight="1" thickTop="1" thickBot="1">
      <c r="A57" s="88"/>
      <c r="B57" s="98"/>
      <c r="C57" s="193">
        <f>Shet!BI10</f>
        <v>0</v>
      </c>
      <c r="D57" s="193">
        <f>Shet!BJ10</f>
        <v>0</v>
      </c>
      <c r="E57" s="195">
        <f t="shared" si="5"/>
        <v>0</v>
      </c>
      <c r="F57" s="196">
        <v>8</v>
      </c>
      <c r="G57" s="180" t="str">
        <f>Shet!BL10</f>
        <v/>
      </c>
    </row>
    <row r="58" spans="1:61" ht="20.100000000000001" hidden="1" customHeight="1" thickTop="1" thickBot="1">
      <c r="A58" s="88"/>
      <c r="B58" s="98"/>
      <c r="C58" s="193">
        <f>Shet!BI11</f>
        <v>0</v>
      </c>
      <c r="D58" s="193">
        <f>Shet!BJ11</f>
        <v>0</v>
      </c>
      <c r="E58" s="195">
        <f t="shared" si="5"/>
        <v>0</v>
      </c>
      <c r="F58" s="196">
        <v>9</v>
      </c>
      <c r="G58" s="180" t="str">
        <f>Shet!BL11</f>
        <v/>
      </c>
    </row>
    <row r="59" spans="1:61" ht="20.100000000000001" hidden="1" customHeight="1" thickTop="1" thickBot="1">
      <c r="A59" s="88"/>
      <c r="B59" s="101"/>
      <c r="C59" s="193">
        <f>Shet!BI12</f>
        <v>0</v>
      </c>
      <c r="D59" s="193">
        <f>Shet!BJ12</f>
        <v>0</v>
      </c>
      <c r="E59" s="195">
        <f t="shared" si="5"/>
        <v>0</v>
      </c>
      <c r="F59" s="196">
        <v>10</v>
      </c>
      <c r="G59" s="180" t="str">
        <f>Shet!BL12</f>
        <v/>
      </c>
    </row>
    <row r="60" spans="1:61" ht="20.100000000000001" hidden="1" customHeight="1" thickTop="1" thickBot="1">
      <c r="A60" s="88"/>
      <c r="B60" s="90"/>
      <c r="C60" s="193">
        <f>Shet!BI13</f>
        <v>0</v>
      </c>
      <c r="D60" s="193">
        <f>Shet!BJ13</f>
        <v>0</v>
      </c>
      <c r="E60" s="195">
        <f t="shared" si="5"/>
        <v>0</v>
      </c>
      <c r="F60" s="196">
        <v>11</v>
      </c>
      <c r="G60" s="180" t="str">
        <f>Shet!BL13</f>
        <v/>
      </c>
    </row>
    <row r="61" spans="1:61" ht="20.100000000000001" hidden="1" customHeight="1" thickTop="1" thickBot="1">
      <c r="A61" s="112"/>
      <c r="B61" s="113"/>
      <c r="C61" s="193">
        <f>Shet!BI14</f>
        <v>0</v>
      </c>
      <c r="D61" s="193">
        <f>Shet!BJ14</f>
        <v>0</v>
      </c>
      <c r="E61" s="195">
        <f t="shared" si="5"/>
        <v>0</v>
      </c>
      <c r="F61" s="196">
        <v>12</v>
      </c>
      <c r="G61" s="180" t="str">
        <f>Shet!BL14</f>
        <v/>
      </c>
    </row>
    <row r="62" spans="1:61" ht="20.100000000000001" hidden="1" customHeight="1" thickTop="1" thickBot="1">
      <c r="A62" s="116"/>
      <c r="B62" s="117"/>
      <c r="C62" s="120"/>
      <c r="D62" s="120"/>
      <c r="E62" s="121"/>
      <c r="F62" s="122"/>
    </row>
    <row r="63" spans="1:61" s="14" customFormat="1" ht="27" hidden="1" customHeight="1" thickBot="1">
      <c r="A63" s="12"/>
      <c r="B63" s="13" t="s">
        <v>23</v>
      </c>
      <c r="C63" s="70"/>
      <c r="D63" s="70"/>
      <c r="E63" s="71"/>
      <c r="F63" s="72"/>
    </row>
    <row r="64" spans="1:61" ht="130.5" hidden="1" customHeight="1" thickBot="1">
      <c r="A64" s="55" t="s">
        <v>13</v>
      </c>
      <c r="B64" s="55" t="s">
        <v>14</v>
      </c>
      <c r="C64" s="147" t="s">
        <v>12</v>
      </c>
      <c r="D64" s="147" t="s">
        <v>8</v>
      </c>
      <c r="E64" s="158" t="s">
        <v>9</v>
      </c>
      <c r="F64" s="167" t="s">
        <v>45</v>
      </c>
      <c r="G64" s="179" t="s">
        <v>52</v>
      </c>
    </row>
    <row r="65" spans="1:61" ht="19.5" hidden="1" customHeight="1" thickTop="1" thickBot="1">
      <c r="A65" s="124"/>
      <c r="B65" s="97"/>
      <c r="C65" s="197">
        <f>Jeugd!BI3</f>
        <v>0</v>
      </c>
      <c r="D65" s="197">
        <f>Jeugd!BJ3</f>
        <v>0</v>
      </c>
      <c r="E65" s="198">
        <f t="shared" ref="E65" si="6">SUM(C65:D65)</f>
        <v>0</v>
      </c>
      <c r="F65" s="199">
        <v>1</v>
      </c>
      <c r="G65" s="180" t="str">
        <f>Jeugd!BL3</f>
        <v/>
      </c>
    </row>
    <row r="66" spans="1:61" ht="18.75" hidden="1" customHeight="1" thickTop="1" thickBot="1">
      <c r="A66" s="94"/>
      <c r="B66" s="101"/>
      <c r="C66" s="197">
        <f>Jeugd!BI4</f>
        <v>0</v>
      </c>
      <c r="D66" s="197">
        <f>Jeugd!BJ4</f>
        <v>0</v>
      </c>
      <c r="E66" s="198">
        <f t="shared" ref="E66:E79" si="7">SUM(C66:D66)</f>
        <v>0</v>
      </c>
      <c r="F66" s="199">
        <v>2</v>
      </c>
      <c r="G66" s="180" t="str">
        <f>Jeugd!BL4</f>
        <v/>
      </c>
    </row>
    <row r="67" spans="1:61" ht="19.5" hidden="1" customHeight="1" thickTop="1" thickBot="1">
      <c r="A67" s="94"/>
      <c r="B67" s="101"/>
      <c r="C67" s="197">
        <f>Jeugd!BI5</f>
        <v>0</v>
      </c>
      <c r="D67" s="197">
        <f>Jeugd!BJ5</f>
        <v>0</v>
      </c>
      <c r="E67" s="198">
        <f t="shared" si="7"/>
        <v>0</v>
      </c>
      <c r="F67" s="199">
        <v>3</v>
      </c>
      <c r="G67" s="180" t="str">
        <f>Jeugd!BL5</f>
        <v/>
      </c>
    </row>
    <row r="68" spans="1:61" ht="19.5" hidden="1" customHeight="1" thickTop="1" thickBot="1">
      <c r="A68" s="94"/>
      <c r="B68" s="101"/>
      <c r="C68" s="197">
        <f>Jeugd!BI6</f>
        <v>0</v>
      </c>
      <c r="D68" s="197">
        <f>Jeugd!BJ6</f>
        <v>0</v>
      </c>
      <c r="E68" s="198">
        <f t="shared" si="7"/>
        <v>0</v>
      </c>
      <c r="F68" s="199">
        <v>4</v>
      </c>
      <c r="G68" s="180" t="str">
        <f>Jeugd!BL6</f>
        <v/>
      </c>
    </row>
    <row r="69" spans="1:61" ht="19.5" hidden="1" customHeight="1" thickTop="1" thickBot="1">
      <c r="A69" s="94"/>
      <c r="B69" s="95"/>
      <c r="C69" s="197">
        <f>Jeugd!BI7</f>
        <v>0</v>
      </c>
      <c r="D69" s="197">
        <f>Jeugd!BJ7</f>
        <v>0</v>
      </c>
      <c r="E69" s="198">
        <f t="shared" si="7"/>
        <v>0</v>
      </c>
      <c r="F69" s="199">
        <v>5</v>
      </c>
      <c r="G69" s="180" t="str">
        <f>Jeugd!BL7</f>
        <v/>
      </c>
    </row>
    <row r="70" spans="1:61" ht="19.5" hidden="1" customHeight="1" thickTop="1" thickBot="1">
      <c r="A70" s="94"/>
      <c r="B70" s="101"/>
      <c r="C70" s="197">
        <f>Jeugd!BI8</f>
        <v>0</v>
      </c>
      <c r="D70" s="197">
        <f>Jeugd!BJ8</f>
        <v>0</v>
      </c>
      <c r="E70" s="198">
        <f t="shared" si="7"/>
        <v>0</v>
      </c>
      <c r="F70" s="199">
        <v>6</v>
      </c>
      <c r="G70" s="180" t="str">
        <f>Jeugd!BL8</f>
        <v/>
      </c>
    </row>
    <row r="71" spans="1:61" ht="19.5" hidden="1" customHeight="1" thickTop="1" thickBot="1">
      <c r="A71" s="94"/>
      <c r="B71" s="101"/>
      <c r="C71" s="197">
        <f>Jeugd!BI9</f>
        <v>0</v>
      </c>
      <c r="D71" s="197">
        <f>Jeugd!BJ9</f>
        <v>0</v>
      </c>
      <c r="E71" s="198">
        <f t="shared" si="7"/>
        <v>0</v>
      </c>
      <c r="F71" s="199">
        <v>7</v>
      </c>
      <c r="G71" s="180" t="str">
        <f>Jeugd!BL9</f>
        <v/>
      </c>
    </row>
    <row r="72" spans="1:61" ht="19.5" hidden="1" customHeight="1" thickTop="1" thickBot="1">
      <c r="A72" s="94"/>
      <c r="B72" s="101"/>
      <c r="C72" s="197">
        <f>Jeugd!BI10</f>
        <v>0</v>
      </c>
      <c r="D72" s="197">
        <f>Jeugd!BJ10</f>
        <v>0</v>
      </c>
      <c r="E72" s="198">
        <f t="shared" si="7"/>
        <v>0</v>
      </c>
      <c r="F72" s="199">
        <v>8</v>
      </c>
      <c r="G72" s="180" t="str">
        <f>Jeugd!BL10</f>
        <v/>
      </c>
    </row>
    <row r="73" spans="1:61" ht="19.5" hidden="1" customHeight="1" thickTop="1" thickBot="1">
      <c r="A73" s="94"/>
      <c r="B73" s="101"/>
      <c r="C73" s="197">
        <f>Jeugd!BI11</f>
        <v>0</v>
      </c>
      <c r="D73" s="197">
        <f>Jeugd!BJ11</f>
        <v>0</v>
      </c>
      <c r="E73" s="198">
        <f t="shared" si="7"/>
        <v>0</v>
      </c>
      <c r="F73" s="199">
        <v>9</v>
      </c>
      <c r="G73" s="180" t="str">
        <f>Jeugd!BL11</f>
        <v/>
      </c>
    </row>
    <row r="74" spans="1:61" ht="19.5" hidden="1" customHeight="1" thickTop="1" thickBot="1">
      <c r="A74" s="94"/>
      <c r="B74" s="101"/>
      <c r="C74" s="197">
        <f>Jeugd!BI12</f>
        <v>0</v>
      </c>
      <c r="D74" s="197">
        <f>Jeugd!BJ12</f>
        <v>0</v>
      </c>
      <c r="E74" s="198">
        <f t="shared" si="7"/>
        <v>0</v>
      </c>
      <c r="F74" s="199">
        <v>10</v>
      </c>
      <c r="G74" s="180" t="str">
        <f>Jeugd!BL12</f>
        <v/>
      </c>
    </row>
    <row r="75" spans="1:61" ht="19.5" hidden="1" customHeight="1" thickTop="1" thickBot="1">
      <c r="A75" s="125"/>
      <c r="B75" s="126"/>
      <c r="C75" s="197">
        <f>Jeugd!BI13</f>
        <v>0</v>
      </c>
      <c r="D75" s="197">
        <f>Jeugd!BJ13</f>
        <v>0</v>
      </c>
      <c r="E75" s="198">
        <f t="shared" si="7"/>
        <v>0</v>
      </c>
      <c r="F75" s="199">
        <v>11</v>
      </c>
      <c r="G75" s="180" t="str">
        <f>Jeugd!BL13</f>
        <v/>
      </c>
    </row>
    <row r="76" spans="1:61" ht="19.5" hidden="1" customHeight="1" thickTop="1" thickBot="1">
      <c r="A76" s="123"/>
      <c r="B76" s="114"/>
      <c r="C76" s="197">
        <f>Jeugd!BI14</f>
        <v>0</v>
      </c>
      <c r="D76" s="197">
        <f>Jeugd!BJ14</f>
        <v>0</v>
      </c>
      <c r="E76" s="198">
        <f t="shared" si="7"/>
        <v>0</v>
      </c>
      <c r="F76" s="199">
        <v>12</v>
      </c>
      <c r="G76" s="180" t="str">
        <f>Jeugd!BL14</f>
        <v/>
      </c>
    </row>
    <row r="77" spans="1:61" ht="19.5" hidden="1" customHeight="1" thickTop="1" thickBot="1">
      <c r="A77" s="79"/>
      <c r="B77" s="78"/>
      <c r="C77" s="197">
        <f>Jeugd!BI15</f>
        <v>0</v>
      </c>
      <c r="D77" s="197">
        <f>Jeugd!BJ15</f>
        <v>0</v>
      </c>
      <c r="E77" s="198">
        <f t="shared" si="7"/>
        <v>0</v>
      </c>
      <c r="F77" s="199">
        <v>13</v>
      </c>
      <c r="G77" s="180" t="str">
        <f>Jeugd!BL15</f>
        <v/>
      </c>
    </row>
    <row r="78" spans="1:61" ht="19.5" hidden="1" customHeight="1" thickTop="1" thickBot="1">
      <c r="A78" s="79"/>
      <c r="B78" s="78"/>
      <c r="C78" s="197">
        <f>Jeugd!BI16</f>
        <v>0</v>
      </c>
      <c r="D78" s="197">
        <f>Jeugd!BJ16</f>
        <v>0</v>
      </c>
      <c r="E78" s="198">
        <f t="shared" si="7"/>
        <v>0</v>
      </c>
      <c r="F78" s="199">
        <v>14</v>
      </c>
      <c r="G78" s="180" t="str">
        <f>Jeugd!BL16</f>
        <v/>
      </c>
    </row>
    <row r="79" spans="1:61" ht="19.5" hidden="1" customHeight="1" thickTop="1" thickBot="1">
      <c r="A79" s="82"/>
      <c r="B79" s="85"/>
      <c r="C79" s="197">
        <f>Jeugd!BI17</f>
        <v>0</v>
      </c>
      <c r="D79" s="197">
        <f>Jeugd!BJ17</f>
        <v>0</v>
      </c>
      <c r="E79" s="198">
        <f t="shared" si="7"/>
        <v>0</v>
      </c>
      <c r="F79" s="199">
        <v>15</v>
      </c>
      <c r="G79" s="180" t="str">
        <f>Jeugd!BL17</f>
        <v/>
      </c>
    </row>
    <row r="80" spans="1:61" s="5" customFormat="1" ht="33.75" hidden="1" customHeight="1" thickTop="1" thickBot="1">
      <c r="A80" s="10"/>
      <c r="B80" s="4"/>
      <c r="C80" s="21"/>
      <c r="D80" s="21"/>
      <c r="E80" s="24"/>
      <c r="F80" s="25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</row>
    <row r="81" spans="1:61" s="6" customFormat="1" ht="23.25" customHeight="1" thickTop="1" thickBot="1">
      <c r="A81" s="28"/>
      <c r="B81" s="13" t="s">
        <v>3</v>
      </c>
      <c r="C81" s="19"/>
      <c r="D81" s="19"/>
      <c r="E81" s="23"/>
      <c r="F81" s="26"/>
    </row>
    <row r="82" spans="1:61" s="5" customFormat="1" ht="130.5" customHeight="1" thickBot="1">
      <c r="A82" s="55" t="s">
        <v>13</v>
      </c>
      <c r="B82" s="55" t="s">
        <v>14</v>
      </c>
      <c r="C82" s="49" t="s">
        <v>12</v>
      </c>
      <c r="D82" s="49" t="s">
        <v>8</v>
      </c>
      <c r="E82" s="50" t="s">
        <v>9</v>
      </c>
      <c r="F82" s="168" t="s">
        <v>45</v>
      </c>
      <c r="G82" s="171" t="s">
        <v>52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</row>
    <row r="83" spans="1:61" ht="20.100000000000001" customHeight="1" thickTop="1" thickBot="1">
      <c r="A83" s="123">
        <v>3</v>
      </c>
      <c r="B83" s="114" t="s">
        <v>66</v>
      </c>
      <c r="C83" s="200">
        <f>'1span Pony'!AZ3</f>
        <v>133.81</v>
      </c>
      <c r="D83" s="200">
        <f>'1span Pony'!BA3</f>
        <v>149.46</v>
      </c>
      <c r="E83" s="201">
        <f t="shared" ref="E83" si="8">SUM(C83:D83)</f>
        <v>283.27</v>
      </c>
      <c r="F83" s="204">
        <v>1</v>
      </c>
      <c r="G83" s="170">
        <f>'1span Pony'!BC3</f>
        <v>1</v>
      </c>
    </row>
    <row r="84" spans="1:61" ht="20.100000000000001" customHeight="1" thickTop="1" thickBot="1">
      <c r="A84" s="123">
        <v>4</v>
      </c>
      <c r="B84" s="114" t="s">
        <v>67</v>
      </c>
      <c r="C84" s="200">
        <f>'1span Pony'!AZ4</f>
        <v>170.6</v>
      </c>
      <c r="D84" s="200">
        <f>'1span Pony'!BA4</f>
        <v>188.48</v>
      </c>
      <c r="E84" s="201">
        <f t="shared" ref="E84:E110" si="9">SUM(C84:D84)</f>
        <v>359.08</v>
      </c>
      <c r="F84" s="204">
        <v>2</v>
      </c>
      <c r="G84" s="170">
        <f>'1span Pony'!BC4</f>
        <v>2</v>
      </c>
    </row>
    <row r="85" spans="1:61" ht="20.100000000000001" customHeight="1" thickTop="1" thickBot="1">
      <c r="A85" s="123">
        <v>5</v>
      </c>
      <c r="B85" s="114" t="s">
        <v>68</v>
      </c>
      <c r="C85" s="200">
        <f>'1span Pony'!AZ5</f>
        <v>999</v>
      </c>
      <c r="D85" s="200">
        <f>'1span Pony'!BA5</f>
        <v>999</v>
      </c>
      <c r="E85" s="201">
        <f t="shared" si="9"/>
        <v>1998</v>
      </c>
      <c r="F85" s="204">
        <v>3</v>
      </c>
      <c r="G85" s="170">
        <f>'1span Pony'!BC5</f>
        <v>4</v>
      </c>
    </row>
    <row r="86" spans="1:61" ht="20.100000000000001" customHeight="1" thickTop="1">
      <c r="A86" s="123">
        <v>6</v>
      </c>
      <c r="B86" s="114" t="s">
        <v>69</v>
      </c>
      <c r="C86" s="200">
        <f>'1span Pony'!AZ6</f>
        <v>207.95</v>
      </c>
      <c r="D86" s="200">
        <f>'1span Pony'!BA6</f>
        <v>277.06</v>
      </c>
      <c r="E86" s="201">
        <f t="shared" si="9"/>
        <v>485.01</v>
      </c>
      <c r="F86" s="204">
        <v>4</v>
      </c>
      <c r="G86" s="170">
        <f>'1span Pony'!BC6</f>
        <v>3</v>
      </c>
    </row>
    <row r="87" spans="1:61" ht="20.100000000000001" hidden="1" customHeight="1" thickTop="1" thickBot="1">
      <c r="A87" s="88"/>
      <c r="B87" s="90"/>
      <c r="C87" s="202" t="e">
        <f>'1span Pony'!#REF!</f>
        <v>#REF!</v>
      </c>
      <c r="D87" s="202" t="e">
        <f>'1span Pony'!#REF!</f>
        <v>#REF!</v>
      </c>
      <c r="E87" s="203" t="e">
        <f t="shared" si="9"/>
        <v>#REF!</v>
      </c>
      <c r="F87" s="205">
        <v>5</v>
      </c>
      <c r="G87" s="186" t="e">
        <f>'1span Pony'!#REF!</f>
        <v>#REF!</v>
      </c>
    </row>
    <row r="88" spans="1:61" ht="20.100000000000001" hidden="1" customHeight="1" thickTop="1" thickBot="1">
      <c r="A88" s="88"/>
      <c r="B88" s="95"/>
      <c r="C88" s="193" t="e">
        <f>'1span Pony'!#REF!</f>
        <v>#REF!</v>
      </c>
      <c r="D88" s="193" t="e">
        <f>'1span Pony'!#REF!</f>
        <v>#REF!</v>
      </c>
      <c r="E88" s="195" t="e">
        <f t="shared" si="9"/>
        <v>#REF!</v>
      </c>
      <c r="F88" s="196">
        <v>6</v>
      </c>
      <c r="G88" s="180" t="e">
        <f>'1span Pony'!#REF!</f>
        <v>#REF!</v>
      </c>
    </row>
    <row r="89" spans="1:61" ht="20.100000000000001" hidden="1" customHeight="1" thickTop="1" thickBot="1">
      <c r="A89" s="88"/>
      <c r="B89" s="90"/>
      <c r="C89" s="193" t="e">
        <f>'1span Pony'!#REF!</f>
        <v>#REF!</v>
      </c>
      <c r="D89" s="193" t="e">
        <f>'1span Pony'!#REF!</f>
        <v>#REF!</v>
      </c>
      <c r="E89" s="195" t="e">
        <f t="shared" si="9"/>
        <v>#REF!</v>
      </c>
      <c r="F89" s="196">
        <v>7</v>
      </c>
      <c r="G89" s="180" t="e">
        <f>'1span Pony'!#REF!</f>
        <v>#REF!</v>
      </c>
    </row>
    <row r="90" spans="1:61" ht="20.100000000000001" hidden="1" customHeight="1" thickTop="1" thickBot="1">
      <c r="A90" s="88"/>
      <c r="B90" s="98"/>
      <c r="C90" s="193" t="e">
        <f>'1span Pony'!#REF!</f>
        <v>#REF!</v>
      </c>
      <c r="D90" s="193" t="e">
        <f>'1span Pony'!#REF!</f>
        <v>#REF!</v>
      </c>
      <c r="E90" s="195" t="e">
        <f t="shared" si="9"/>
        <v>#REF!</v>
      </c>
      <c r="F90" s="196">
        <v>8</v>
      </c>
      <c r="G90" s="180" t="e">
        <f>'1span Pony'!#REF!</f>
        <v>#REF!</v>
      </c>
    </row>
    <row r="91" spans="1:61" ht="20.100000000000001" hidden="1" customHeight="1" thickTop="1" thickBot="1">
      <c r="A91" s="88"/>
      <c r="B91" s="98"/>
      <c r="C91" s="193" t="e">
        <f>'1span Pony'!#REF!</f>
        <v>#REF!</v>
      </c>
      <c r="D91" s="193" t="e">
        <f>'1span Pony'!#REF!</f>
        <v>#REF!</v>
      </c>
      <c r="E91" s="195" t="e">
        <f t="shared" si="9"/>
        <v>#REF!</v>
      </c>
      <c r="F91" s="196">
        <v>9</v>
      </c>
      <c r="G91" s="180" t="e">
        <f>'1span Pony'!#REF!</f>
        <v>#REF!</v>
      </c>
    </row>
    <row r="92" spans="1:61" ht="20.100000000000001" hidden="1" customHeight="1" thickTop="1" thickBot="1">
      <c r="A92" s="88"/>
      <c r="B92" s="101"/>
      <c r="C92" s="193" t="e">
        <f>'1span Pony'!#REF!</f>
        <v>#REF!</v>
      </c>
      <c r="D92" s="193" t="e">
        <f>'1span Pony'!#REF!</f>
        <v>#REF!</v>
      </c>
      <c r="E92" s="195" t="e">
        <f t="shared" si="9"/>
        <v>#REF!</v>
      </c>
      <c r="F92" s="196">
        <v>10</v>
      </c>
      <c r="G92" s="180" t="e">
        <f>'1span Pony'!#REF!</f>
        <v>#REF!</v>
      </c>
    </row>
    <row r="93" spans="1:61" ht="20.100000000000001" hidden="1" customHeight="1" thickTop="1" thickBot="1">
      <c r="A93" s="123"/>
      <c r="B93" s="114"/>
      <c r="C93" s="193" t="e">
        <f>'1span Pony'!#REF!</f>
        <v>#REF!</v>
      </c>
      <c r="D93" s="193" t="e">
        <f>'1span Pony'!#REF!</f>
        <v>#REF!</v>
      </c>
      <c r="E93" s="195" t="e">
        <f t="shared" si="9"/>
        <v>#REF!</v>
      </c>
      <c r="F93" s="196">
        <v>11</v>
      </c>
      <c r="G93" s="180" t="e">
        <f>'1span Pony'!#REF!</f>
        <v>#REF!</v>
      </c>
    </row>
    <row r="94" spans="1:61" ht="20.100000000000001" hidden="1" customHeight="1" thickTop="1" thickBot="1">
      <c r="A94" s="123"/>
      <c r="B94" s="114"/>
      <c r="C94" s="193" t="e">
        <f>'1span Pony'!#REF!</f>
        <v>#REF!</v>
      </c>
      <c r="D94" s="193" t="e">
        <f>'1span Pony'!#REF!</f>
        <v>#REF!</v>
      </c>
      <c r="E94" s="195" t="e">
        <f t="shared" si="9"/>
        <v>#REF!</v>
      </c>
      <c r="F94" s="196">
        <v>12</v>
      </c>
      <c r="G94" s="180" t="e">
        <f>'1span Pony'!#REF!</f>
        <v>#REF!</v>
      </c>
    </row>
    <row r="95" spans="1:61" ht="20.100000000000001" hidden="1" customHeight="1" thickTop="1" thickBot="1">
      <c r="A95" s="123"/>
      <c r="B95" s="114"/>
      <c r="C95" s="193" t="e">
        <f>'1span Pony'!#REF!</f>
        <v>#REF!</v>
      </c>
      <c r="D95" s="193" t="e">
        <f>'1span Pony'!#REF!</f>
        <v>#REF!</v>
      </c>
      <c r="E95" s="195" t="e">
        <f t="shared" si="9"/>
        <v>#REF!</v>
      </c>
      <c r="F95" s="196">
        <v>13</v>
      </c>
      <c r="G95" s="180" t="e">
        <f>'1span Pony'!#REF!</f>
        <v>#REF!</v>
      </c>
    </row>
    <row r="96" spans="1:61" ht="20.100000000000001" hidden="1" customHeight="1" thickTop="1" thickBot="1">
      <c r="A96" s="123"/>
      <c r="B96" s="114"/>
      <c r="C96" s="193" t="e">
        <f>'1span Pony'!#REF!</f>
        <v>#REF!</v>
      </c>
      <c r="D96" s="193" t="e">
        <f>'1span Pony'!#REF!</f>
        <v>#REF!</v>
      </c>
      <c r="E96" s="195" t="e">
        <f t="shared" si="9"/>
        <v>#REF!</v>
      </c>
      <c r="F96" s="196">
        <v>14</v>
      </c>
      <c r="G96" s="180" t="e">
        <f>'1span Pony'!#REF!</f>
        <v>#REF!</v>
      </c>
    </row>
    <row r="97" spans="1:61" ht="20.100000000000001" hidden="1" customHeight="1" thickTop="1" thickBot="1">
      <c r="A97" s="88"/>
      <c r="B97" s="98"/>
      <c r="C97" s="193" t="e">
        <f>'1span Pony'!#REF!</f>
        <v>#REF!</v>
      </c>
      <c r="D97" s="193" t="e">
        <f>'1span Pony'!#REF!</f>
        <v>#REF!</v>
      </c>
      <c r="E97" s="195" t="e">
        <f t="shared" si="9"/>
        <v>#REF!</v>
      </c>
      <c r="F97" s="196">
        <v>15</v>
      </c>
      <c r="G97" s="180" t="e">
        <f>'1span Pony'!#REF!</f>
        <v>#REF!</v>
      </c>
    </row>
    <row r="98" spans="1:61" ht="20.100000000000001" hidden="1" customHeight="1" thickTop="1" thickBot="1">
      <c r="A98" s="88"/>
      <c r="B98" s="95"/>
      <c r="C98" s="193" t="e">
        <f>'1span Pony'!#REF!</f>
        <v>#REF!</v>
      </c>
      <c r="D98" s="193" t="e">
        <f>'1span Pony'!#REF!</f>
        <v>#REF!</v>
      </c>
      <c r="E98" s="195" t="e">
        <f t="shared" si="9"/>
        <v>#REF!</v>
      </c>
      <c r="F98" s="196">
        <v>16</v>
      </c>
      <c r="G98" s="180" t="e">
        <f>'1span Pony'!#REF!</f>
        <v>#REF!</v>
      </c>
    </row>
    <row r="99" spans="1:61" ht="20.100000000000001" hidden="1" customHeight="1" thickTop="1" thickBot="1">
      <c r="A99" s="88"/>
      <c r="B99" s="90"/>
      <c r="C99" s="193" t="e">
        <f>'1span Pony'!#REF!</f>
        <v>#REF!</v>
      </c>
      <c r="D99" s="193" t="e">
        <f>'1span Pony'!#REF!</f>
        <v>#REF!</v>
      </c>
      <c r="E99" s="195" t="e">
        <f t="shared" si="9"/>
        <v>#REF!</v>
      </c>
      <c r="F99" s="196">
        <v>17</v>
      </c>
      <c r="G99" s="180" t="e">
        <f>'1span Pony'!#REF!</f>
        <v>#REF!</v>
      </c>
    </row>
    <row r="100" spans="1:61" ht="20.100000000000001" hidden="1" customHeight="1" thickTop="1" thickBot="1">
      <c r="A100" s="94"/>
      <c r="B100" s="95"/>
      <c r="C100" s="193" t="e">
        <f>'1span Pony'!#REF!</f>
        <v>#REF!</v>
      </c>
      <c r="D100" s="193" t="e">
        <f>'1span Pony'!#REF!</f>
        <v>#REF!</v>
      </c>
      <c r="E100" s="195" t="e">
        <f t="shared" si="9"/>
        <v>#REF!</v>
      </c>
      <c r="F100" s="196">
        <v>18</v>
      </c>
      <c r="G100" s="180" t="e">
        <f>'1span Pony'!#REF!</f>
        <v>#REF!</v>
      </c>
    </row>
    <row r="101" spans="1:61" ht="20.100000000000001" hidden="1" customHeight="1" thickTop="1" thickBot="1">
      <c r="A101" s="94"/>
      <c r="B101" s="95"/>
      <c r="C101" s="193" t="e">
        <f>'1span Pony'!#REF!</f>
        <v>#REF!</v>
      </c>
      <c r="D101" s="193" t="e">
        <f>'1span Pony'!#REF!</f>
        <v>#REF!</v>
      </c>
      <c r="E101" s="195" t="e">
        <f t="shared" si="9"/>
        <v>#REF!</v>
      </c>
      <c r="F101" s="196">
        <v>19</v>
      </c>
      <c r="G101" s="180" t="e">
        <f>'1span Pony'!#REF!</f>
        <v>#REF!</v>
      </c>
    </row>
    <row r="102" spans="1:61" ht="20.100000000000001" hidden="1" customHeight="1" thickTop="1" thickBot="1">
      <c r="A102" s="88"/>
      <c r="B102" s="95"/>
      <c r="C102" s="193" t="e">
        <f>'1span Pony'!#REF!</f>
        <v>#REF!</v>
      </c>
      <c r="D102" s="193" t="e">
        <f>'1span Pony'!#REF!</f>
        <v>#REF!</v>
      </c>
      <c r="E102" s="195" t="e">
        <f t="shared" si="9"/>
        <v>#REF!</v>
      </c>
      <c r="F102" s="196">
        <v>20</v>
      </c>
      <c r="G102" s="180" t="e">
        <f>'1span Pony'!#REF!</f>
        <v>#REF!</v>
      </c>
    </row>
    <row r="103" spans="1:61" ht="20.100000000000001" hidden="1" customHeight="1" thickTop="1" thickBot="1">
      <c r="A103" s="162"/>
      <c r="B103" s="163"/>
      <c r="C103" s="193" t="e">
        <f>'1span Pony'!#REF!</f>
        <v>#REF!</v>
      </c>
      <c r="D103" s="193" t="e">
        <f>'1span Pony'!#REF!</f>
        <v>#REF!</v>
      </c>
      <c r="E103" s="195" t="e">
        <f t="shared" si="9"/>
        <v>#REF!</v>
      </c>
      <c r="F103" s="196">
        <v>21</v>
      </c>
      <c r="G103" s="180" t="e">
        <f>'1span Pony'!#REF!</f>
        <v>#REF!</v>
      </c>
    </row>
    <row r="104" spans="1:61" ht="20.100000000000001" hidden="1" customHeight="1" thickTop="1" thickBot="1">
      <c r="A104" s="162"/>
      <c r="B104" s="163"/>
      <c r="C104" s="193" t="e">
        <f>'1span Pony'!#REF!</f>
        <v>#REF!</v>
      </c>
      <c r="D104" s="193" t="e">
        <f>'1span Pony'!#REF!</f>
        <v>#REF!</v>
      </c>
      <c r="E104" s="195" t="e">
        <f t="shared" si="9"/>
        <v>#REF!</v>
      </c>
      <c r="F104" s="196">
        <v>22</v>
      </c>
      <c r="G104" s="180" t="e">
        <f>'1span Pony'!#REF!</f>
        <v>#REF!</v>
      </c>
    </row>
    <row r="105" spans="1:61" ht="20.100000000000001" hidden="1" customHeight="1" thickTop="1" thickBot="1">
      <c r="A105" s="162"/>
      <c r="B105" s="163"/>
      <c r="C105" s="193" t="e">
        <f>'1span Pony'!#REF!</f>
        <v>#REF!</v>
      </c>
      <c r="D105" s="193" t="e">
        <f>'1span Pony'!#REF!</f>
        <v>#REF!</v>
      </c>
      <c r="E105" s="195" t="e">
        <f t="shared" si="9"/>
        <v>#REF!</v>
      </c>
      <c r="F105" s="196">
        <v>23</v>
      </c>
      <c r="G105" s="180" t="e">
        <f>'1span Pony'!#REF!</f>
        <v>#REF!</v>
      </c>
    </row>
    <row r="106" spans="1:61" ht="20.100000000000001" hidden="1" customHeight="1" thickTop="1" thickBot="1">
      <c r="A106" s="162"/>
      <c r="B106" s="163"/>
      <c r="C106" s="193" t="e">
        <f>'1span Pony'!#REF!</f>
        <v>#REF!</v>
      </c>
      <c r="D106" s="193" t="e">
        <f>'1span Pony'!#REF!</f>
        <v>#REF!</v>
      </c>
      <c r="E106" s="195" t="e">
        <f t="shared" si="9"/>
        <v>#REF!</v>
      </c>
      <c r="F106" s="196">
        <v>24</v>
      </c>
      <c r="G106" s="180" t="e">
        <f>'1span Pony'!#REF!</f>
        <v>#REF!</v>
      </c>
    </row>
    <row r="107" spans="1:61" ht="20.100000000000001" hidden="1" customHeight="1" thickTop="1" thickBot="1">
      <c r="A107" s="162"/>
      <c r="B107" s="163"/>
      <c r="C107" s="193" t="e">
        <f>'1span Pony'!#REF!</f>
        <v>#REF!</v>
      </c>
      <c r="D107" s="193" t="e">
        <f>'1span Pony'!#REF!</f>
        <v>#REF!</v>
      </c>
      <c r="E107" s="195" t="e">
        <f t="shared" si="9"/>
        <v>#REF!</v>
      </c>
      <c r="F107" s="196">
        <v>25</v>
      </c>
      <c r="G107" s="180" t="e">
        <f>'1span Pony'!#REF!</f>
        <v>#REF!</v>
      </c>
    </row>
    <row r="108" spans="1:61" ht="20.100000000000001" hidden="1" customHeight="1" thickTop="1" thickBot="1">
      <c r="A108" s="162"/>
      <c r="B108" s="163"/>
      <c r="C108" s="193" t="e">
        <f>'1span Pony'!#REF!</f>
        <v>#REF!</v>
      </c>
      <c r="D108" s="193" t="e">
        <f>'1span Pony'!#REF!</f>
        <v>#REF!</v>
      </c>
      <c r="E108" s="195" t="e">
        <f t="shared" si="9"/>
        <v>#REF!</v>
      </c>
      <c r="F108" s="196">
        <v>26</v>
      </c>
      <c r="G108" s="180" t="e">
        <f>'1span Pony'!#REF!</f>
        <v>#REF!</v>
      </c>
    </row>
    <row r="109" spans="1:61" ht="20.100000000000001" hidden="1" customHeight="1" thickTop="1" thickBot="1">
      <c r="A109" s="110"/>
      <c r="B109" s="111"/>
      <c r="C109" s="193">
        <f>'1span Pony'!AZ7</f>
        <v>0</v>
      </c>
      <c r="D109" s="193">
        <f>'1span Pony'!BA7</f>
        <v>0</v>
      </c>
      <c r="E109" s="195">
        <f t="shared" si="9"/>
        <v>0</v>
      </c>
      <c r="F109" s="196">
        <v>27</v>
      </c>
      <c r="G109" s="180" t="str">
        <f>'1span Pony'!BC7</f>
        <v/>
      </c>
    </row>
    <row r="110" spans="1:61" ht="20.100000000000001" hidden="1" customHeight="1" thickTop="1" thickBot="1">
      <c r="A110" s="112"/>
      <c r="B110" s="113"/>
      <c r="C110" s="206">
        <f>'1span Pony'!AZ8</f>
        <v>0</v>
      </c>
      <c r="D110" s="206">
        <f>'1span Pony'!BA8</f>
        <v>0</v>
      </c>
      <c r="E110" s="207">
        <f t="shared" si="9"/>
        <v>0</v>
      </c>
      <c r="F110" s="208">
        <v>28</v>
      </c>
      <c r="G110" s="182">
        <f>'1span Pony'!BC8</f>
        <v>0</v>
      </c>
    </row>
    <row r="111" spans="1:61" s="5" customFormat="1" ht="33.75" customHeight="1" thickBot="1">
      <c r="A111" s="10"/>
      <c r="B111" s="4"/>
      <c r="C111" s="21"/>
      <c r="D111" s="21"/>
      <c r="E111" s="24"/>
      <c r="F111" s="25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</row>
    <row r="112" spans="1:61" s="14" customFormat="1" ht="20.100000000000001" customHeight="1" thickTop="1" thickBot="1">
      <c r="A112" s="12"/>
      <c r="B112" s="13" t="s">
        <v>18</v>
      </c>
      <c r="C112" s="19"/>
      <c r="D112" s="19"/>
      <c r="E112" s="23"/>
      <c r="F112" s="26"/>
    </row>
    <row r="113" spans="1:7" ht="130.5" customHeight="1" thickBot="1">
      <c r="A113" s="55" t="s">
        <v>13</v>
      </c>
      <c r="B113" s="55" t="s">
        <v>14</v>
      </c>
      <c r="C113" s="49" t="s">
        <v>12</v>
      </c>
      <c r="D113" s="49" t="s">
        <v>8</v>
      </c>
      <c r="E113" s="50" t="s">
        <v>9</v>
      </c>
      <c r="F113" s="168" t="s">
        <v>45</v>
      </c>
      <c r="G113" s="171" t="s">
        <v>52</v>
      </c>
    </row>
    <row r="114" spans="1:7" ht="20.100000000000001" customHeight="1" thickTop="1" thickBot="1">
      <c r="A114" s="123">
        <v>1</v>
      </c>
      <c r="B114" s="114" t="s">
        <v>64</v>
      </c>
      <c r="C114" s="202">
        <f>'2span Pony'!AZ3</f>
        <v>0</v>
      </c>
      <c r="D114" s="202">
        <f>'2span Pony'!BA3</f>
        <v>178.1</v>
      </c>
      <c r="E114" s="203">
        <f t="shared" ref="E114" si="10">SUM(C114:D114)</f>
        <v>178.1</v>
      </c>
      <c r="F114" s="205">
        <v>1</v>
      </c>
      <c r="G114" s="186">
        <f>'2span Pony'!BC3</f>
        <v>1</v>
      </c>
    </row>
    <row r="115" spans="1:7" ht="20.100000000000001" customHeight="1" thickTop="1" thickBot="1">
      <c r="A115" s="123">
        <v>2</v>
      </c>
      <c r="B115" s="114" t="s">
        <v>65</v>
      </c>
      <c r="C115" s="193">
        <f>'2span Pony'!AZ4</f>
        <v>163.56</v>
      </c>
      <c r="D115" s="193">
        <f>'2span Pony'!BA4</f>
        <v>174.51</v>
      </c>
      <c r="E115" s="195">
        <f t="shared" ref="E115:E130" si="11">SUM(C115:D115)</f>
        <v>338.07</v>
      </c>
      <c r="F115" s="196">
        <v>2</v>
      </c>
      <c r="G115" s="180">
        <f>'2span Pony'!BC4</f>
        <v>2</v>
      </c>
    </row>
    <row r="116" spans="1:7" ht="20.100000000000001" hidden="1" customHeight="1" thickTop="1" thickBot="1">
      <c r="A116" s="123"/>
      <c r="B116" s="114"/>
      <c r="C116" s="193" t="e">
        <f>'2span Pony'!#REF!</f>
        <v>#REF!</v>
      </c>
      <c r="D116" s="193" t="e">
        <f>'2span Pony'!#REF!</f>
        <v>#REF!</v>
      </c>
      <c r="E116" s="195" t="e">
        <f t="shared" si="11"/>
        <v>#REF!</v>
      </c>
      <c r="F116" s="196">
        <v>3</v>
      </c>
      <c r="G116" s="180" t="e">
        <f>'2span Pony'!#REF!</f>
        <v>#REF!</v>
      </c>
    </row>
    <row r="117" spans="1:7" ht="20.100000000000001" hidden="1" customHeight="1" thickTop="1" thickBot="1">
      <c r="A117" s="123"/>
      <c r="B117" s="114"/>
      <c r="C117" s="193" t="e">
        <f>'2span Pony'!#REF!</f>
        <v>#REF!</v>
      </c>
      <c r="D117" s="193" t="e">
        <f>'2span Pony'!#REF!</f>
        <v>#REF!</v>
      </c>
      <c r="E117" s="195" t="e">
        <f t="shared" si="11"/>
        <v>#REF!</v>
      </c>
      <c r="F117" s="196">
        <v>4</v>
      </c>
      <c r="G117" s="180" t="e">
        <f>'2span Pony'!#REF!</f>
        <v>#REF!</v>
      </c>
    </row>
    <row r="118" spans="1:7" ht="20.100000000000001" hidden="1" customHeight="1" thickTop="1" thickBot="1">
      <c r="A118" s="123"/>
      <c r="B118" s="114"/>
      <c r="C118" s="193" t="e">
        <f>'2span Pony'!#REF!</f>
        <v>#REF!</v>
      </c>
      <c r="D118" s="193" t="e">
        <f>'2span Pony'!#REF!</f>
        <v>#REF!</v>
      </c>
      <c r="E118" s="195" t="e">
        <f t="shared" si="11"/>
        <v>#REF!</v>
      </c>
      <c r="F118" s="196">
        <v>5</v>
      </c>
      <c r="G118" s="180" t="e">
        <f>'2span Pony'!#REF!</f>
        <v>#REF!</v>
      </c>
    </row>
    <row r="119" spans="1:7" ht="20.100000000000001" hidden="1" customHeight="1" thickTop="1" thickBot="1">
      <c r="A119" s="123"/>
      <c r="B119" s="114"/>
      <c r="C119" s="193" t="e">
        <f>'2span Pony'!#REF!</f>
        <v>#REF!</v>
      </c>
      <c r="D119" s="193" t="e">
        <f>'2span Pony'!#REF!</f>
        <v>#REF!</v>
      </c>
      <c r="E119" s="195" t="e">
        <f t="shared" si="11"/>
        <v>#REF!</v>
      </c>
      <c r="F119" s="196">
        <v>6</v>
      </c>
      <c r="G119" s="180" t="e">
        <f>'2span Pony'!#REF!</f>
        <v>#REF!</v>
      </c>
    </row>
    <row r="120" spans="1:7" ht="20.100000000000001" hidden="1" customHeight="1" thickTop="1" thickBot="1">
      <c r="A120" s="123"/>
      <c r="B120" s="114"/>
      <c r="C120" s="193" t="e">
        <f>'2span Pony'!#REF!</f>
        <v>#REF!</v>
      </c>
      <c r="D120" s="193" t="e">
        <f>'2span Pony'!#REF!</f>
        <v>#REF!</v>
      </c>
      <c r="E120" s="195" t="e">
        <f t="shared" si="11"/>
        <v>#REF!</v>
      </c>
      <c r="F120" s="196">
        <v>7</v>
      </c>
      <c r="G120" s="180" t="e">
        <f>'2span Pony'!#REF!</f>
        <v>#REF!</v>
      </c>
    </row>
    <row r="121" spans="1:7" ht="20.100000000000001" hidden="1" customHeight="1" thickTop="1" thickBot="1">
      <c r="A121" s="123"/>
      <c r="B121" s="114"/>
      <c r="C121" s="193" t="e">
        <f>'2span Pony'!#REF!</f>
        <v>#REF!</v>
      </c>
      <c r="D121" s="193" t="e">
        <f>'2span Pony'!#REF!</f>
        <v>#REF!</v>
      </c>
      <c r="E121" s="195" t="e">
        <f t="shared" si="11"/>
        <v>#REF!</v>
      </c>
      <c r="F121" s="196">
        <v>8</v>
      </c>
      <c r="G121" s="180" t="e">
        <f>'2span Pony'!#REF!</f>
        <v>#REF!</v>
      </c>
    </row>
    <row r="122" spans="1:7" ht="20.100000000000001" hidden="1" customHeight="1" thickTop="1" thickBot="1">
      <c r="A122" s="123"/>
      <c r="B122" s="114"/>
      <c r="C122" s="193" t="e">
        <f>'2span Pony'!#REF!</f>
        <v>#REF!</v>
      </c>
      <c r="D122" s="193" t="e">
        <f>'2span Pony'!#REF!</f>
        <v>#REF!</v>
      </c>
      <c r="E122" s="195" t="e">
        <f t="shared" si="11"/>
        <v>#REF!</v>
      </c>
      <c r="F122" s="196">
        <v>9</v>
      </c>
      <c r="G122" s="180" t="e">
        <f>'2span Pony'!#REF!</f>
        <v>#REF!</v>
      </c>
    </row>
    <row r="123" spans="1:7" ht="20.100000000000001" hidden="1" customHeight="1" thickTop="1" thickBot="1">
      <c r="A123" s="123"/>
      <c r="B123" s="114"/>
      <c r="C123" s="193" t="e">
        <f>'2span Pony'!#REF!</f>
        <v>#REF!</v>
      </c>
      <c r="D123" s="193" t="e">
        <f>'2span Pony'!#REF!</f>
        <v>#REF!</v>
      </c>
      <c r="E123" s="195" t="e">
        <f t="shared" si="11"/>
        <v>#REF!</v>
      </c>
      <c r="F123" s="196">
        <v>10</v>
      </c>
      <c r="G123" s="180" t="e">
        <f>'2span Pony'!#REF!</f>
        <v>#REF!</v>
      </c>
    </row>
    <row r="124" spans="1:7" ht="20.100000000000001" hidden="1" customHeight="1" thickTop="1" thickBot="1">
      <c r="A124" s="123"/>
      <c r="B124" s="114"/>
      <c r="C124" s="193" t="e">
        <f>'2span Pony'!#REF!</f>
        <v>#REF!</v>
      </c>
      <c r="D124" s="193" t="e">
        <f>'2span Pony'!#REF!</f>
        <v>#REF!</v>
      </c>
      <c r="E124" s="195" t="e">
        <f t="shared" si="11"/>
        <v>#REF!</v>
      </c>
      <c r="F124" s="196">
        <v>11</v>
      </c>
      <c r="G124" s="180" t="e">
        <f>'2span Pony'!#REF!</f>
        <v>#REF!</v>
      </c>
    </row>
    <row r="125" spans="1:7" ht="20.100000000000001" hidden="1" customHeight="1" thickTop="1" thickBot="1">
      <c r="A125" s="123"/>
      <c r="B125" s="114"/>
      <c r="C125" s="193" t="e">
        <f>'2span Pony'!#REF!</f>
        <v>#REF!</v>
      </c>
      <c r="D125" s="193" t="e">
        <f>'2span Pony'!#REF!</f>
        <v>#REF!</v>
      </c>
      <c r="E125" s="195" t="e">
        <f t="shared" si="11"/>
        <v>#REF!</v>
      </c>
      <c r="F125" s="196">
        <v>12</v>
      </c>
      <c r="G125" s="180" t="e">
        <f>'2span Pony'!#REF!</f>
        <v>#REF!</v>
      </c>
    </row>
    <row r="126" spans="1:7" ht="20.100000000000001" hidden="1" customHeight="1" thickTop="1" thickBot="1">
      <c r="A126" s="123"/>
      <c r="B126" s="114"/>
      <c r="C126" s="193" t="e">
        <f>'2span Pony'!#REF!</f>
        <v>#REF!</v>
      </c>
      <c r="D126" s="193" t="e">
        <f>'2span Pony'!#REF!</f>
        <v>#REF!</v>
      </c>
      <c r="E126" s="195" t="e">
        <f t="shared" si="11"/>
        <v>#REF!</v>
      </c>
      <c r="F126" s="196">
        <v>13</v>
      </c>
      <c r="G126" s="180" t="e">
        <f>'2span Pony'!#REF!</f>
        <v>#REF!</v>
      </c>
    </row>
    <row r="127" spans="1:7" ht="20.100000000000001" hidden="1" customHeight="1" thickTop="1" thickBot="1">
      <c r="A127" s="88"/>
      <c r="B127" s="95"/>
      <c r="C127" s="193" t="e">
        <f>'2span Pony'!#REF!</f>
        <v>#REF!</v>
      </c>
      <c r="D127" s="193" t="e">
        <f>'2span Pony'!#REF!</f>
        <v>#REF!</v>
      </c>
      <c r="E127" s="195" t="e">
        <f t="shared" si="11"/>
        <v>#REF!</v>
      </c>
      <c r="F127" s="196">
        <v>14</v>
      </c>
      <c r="G127" s="180" t="e">
        <f>'2span Pony'!#REF!</f>
        <v>#REF!</v>
      </c>
    </row>
    <row r="128" spans="1:7" ht="20.100000000000001" hidden="1" customHeight="1" thickTop="1" thickBot="1">
      <c r="A128" s="88"/>
      <c r="B128" s="95"/>
      <c r="C128" s="193" t="e">
        <f>'2span Pony'!#REF!</f>
        <v>#REF!</v>
      </c>
      <c r="D128" s="193" t="e">
        <f>'2span Pony'!#REF!</f>
        <v>#REF!</v>
      </c>
      <c r="E128" s="195" t="e">
        <f t="shared" si="11"/>
        <v>#REF!</v>
      </c>
      <c r="F128" s="196">
        <v>15</v>
      </c>
      <c r="G128" s="180" t="e">
        <f>'2span Pony'!#REF!</f>
        <v>#REF!</v>
      </c>
    </row>
    <row r="129" spans="1:61" ht="20.100000000000001" hidden="1" customHeight="1" thickTop="1" thickBot="1">
      <c r="A129" s="94"/>
      <c r="B129" s="95"/>
      <c r="C129" s="193" t="e">
        <f>'2span Pony'!#REF!</f>
        <v>#REF!</v>
      </c>
      <c r="D129" s="193" t="e">
        <f>'2span Pony'!#REF!</f>
        <v>#REF!</v>
      </c>
      <c r="E129" s="195" t="e">
        <f t="shared" si="11"/>
        <v>#REF!</v>
      </c>
      <c r="F129" s="196">
        <v>16</v>
      </c>
      <c r="G129" s="180" t="e">
        <f>'2span Pony'!#REF!</f>
        <v>#REF!</v>
      </c>
    </row>
    <row r="130" spans="1:61" ht="20.100000000000001" hidden="1" customHeight="1" thickTop="1" thickBot="1">
      <c r="A130" s="108"/>
      <c r="B130" s="109"/>
      <c r="C130" s="193" t="e">
        <f>'2span Pony'!#REF!</f>
        <v>#REF!</v>
      </c>
      <c r="D130" s="193" t="e">
        <f>'2span Pony'!#REF!</f>
        <v>#REF!</v>
      </c>
      <c r="E130" s="195" t="e">
        <f t="shared" si="11"/>
        <v>#REF!</v>
      </c>
      <c r="F130" s="196">
        <v>17</v>
      </c>
      <c r="G130" s="180" t="e">
        <f>'2span Pony'!#REF!</f>
        <v>#REF!</v>
      </c>
    </row>
    <row r="131" spans="1:61" s="5" customFormat="1" ht="33" customHeight="1" thickTop="1" thickBot="1">
      <c r="A131" s="3"/>
      <c r="B131" s="3"/>
      <c r="C131" s="65"/>
      <c r="D131" s="65"/>
      <c r="E131" s="66"/>
      <c r="F131" s="67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</row>
    <row r="132" spans="1:61" s="14" customFormat="1" ht="20.100000000000001" hidden="1" customHeight="1" thickTop="1" thickBot="1">
      <c r="A132" s="12"/>
      <c r="B132" s="13" t="s">
        <v>17</v>
      </c>
      <c r="C132" s="70"/>
      <c r="D132" s="70"/>
      <c r="E132" s="71"/>
      <c r="F132" s="72"/>
    </row>
    <row r="133" spans="1:61" ht="130.5" hidden="1" customHeight="1" thickBot="1">
      <c r="A133" s="55" t="s">
        <v>13</v>
      </c>
      <c r="B133" s="55" t="s">
        <v>14</v>
      </c>
      <c r="C133" s="147" t="s">
        <v>12</v>
      </c>
      <c r="D133" s="147" t="s">
        <v>8</v>
      </c>
      <c r="E133" s="148" t="s">
        <v>9</v>
      </c>
      <c r="F133" s="178" t="s">
        <v>45</v>
      </c>
      <c r="G133" s="179" t="s">
        <v>52</v>
      </c>
    </row>
    <row r="134" spans="1:61" ht="20.100000000000001" hidden="1" customHeight="1" thickTop="1" thickBot="1">
      <c r="A134" s="123"/>
      <c r="B134" s="114"/>
      <c r="C134" s="193">
        <f>'4span Pony'!BI3</f>
        <v>0</v>
      </c>
      <c r="D134" s="193">
        <f>'4span Pony'!BJ3</f>
        <v>0</v>
      </c>
      <c r="E134" s="195">
        <f>SUM(C134:D134)</f>
        <v>0</v>
      </c>
      <c r="F134" s="196">
        <v>1</v>
      </c>
      <c r="G134" s="180" t="str">
        <f>'4span Pony'!BL3</f>
        <v/>
      </c>
    </row>
    <row r="135" spans="1:61" ht="20.100000000000001" hidden="1" customHeight="1" thickTop="1" thickBot="1">
      <c r="A135" s="123"/>
      <c r="B135" s="114"/>
      <c r="C135" s="193">
        <f>'4span Pony'!BI4</f>
        <v>0</v>
      </c>
      <c r="D135" s="193">
        <f>'4span Pony'!BJ4</f>
        <v>0</v>
      </c>
      <c r="E135" s="195">
        <f t="shared" ref="E135:E148" si="12">SUM(C135:D135)</f>
        <v>0</v>
      </c>
      <c r="F135" s="196">
        <v>2</v>
      </c>
      <c r="G135" s="180" t="str">
        <f>'4span Pony'!BL4</f>
        <v/>
      </c>
    </row>
    <row r="136" spans="1:61" ht="20.100000000000001" hidden="1" customHeight="1" thickTop="1" thickBot="1">
      <c r="A136" s="123"/>
      <c r="B136" s="114"/>
      <c r="C136" s="193">
        <f>'4span Pony'!BI5</f>
        <v>0</v>
      </c>
      <c r="D136" s="193">
        <f>'4span Pony'!BJ5</f>
        <v>0</v>
      </c>
      <c r="E136" s="195">
        <f t="shared" si="12"/>
        <v>0</v>
      </c>
      <c r="F136" s="196">
        <v>3</v>
      </c>
      <c r="G136" s="180" t="str">
        <f>'4span Pony'!BL5</f>
        <v/>
      </c>
    </row>
    <row r="137" spans="1:61" ht="20.100000000000001" hidden="1" customHeight="1" thickTop="1" thickBot="1">
      <c r="A137" s="123"/>
      <c r="B137" s="114"/>
      <c r="C137" s="193">
        <f>'4span Pony'!BI6</f>
        <v>0</v>
      </c>
      <c r="D137" s="193">
        <f>'4span Pony'!BJ6</f>
        <v>0</v>
      </c>
      <c r="E137" s="195">
        <f t="shared" si="12"/>
        <v>0</v>
      </c>
      <c r="F137" s="196">
        <v>4</v>
      </c>
      <c r="G137" s="180" t="str">
        <f>'4span Pony'!BL6</f>
        <v/>
      </c>
    </row>
    <row r="138" spans="1:61" ht="20.100000000000001" hidden="1" customHeight="1" thickTop="1" thickBot="1">
      <c r="A138" s="123"/>
      <c r="B138" s="114"/>
      <c r="C138" s="193">
        <f>'4span Pony'!BI7</f>
        <v>0</v>
      </c>
      <c r="D138" s="193">
        <f>'4span Pony'!BJ7</f>
        <v>0</v>
      </c>
      <c r="E138" s="195">
        <f t="shared" si="12"/>
        <v>0</v>
      </c>
      <c r="F138" s="196">
        <v>5</v>
      </c>
      <c r="G138" s="180" t="str">
        <f>'4span Pony'!BL7</f>
        <v/>
      </c>
    </row>
    <row r="139" spans="1:61" ht="20.100000000000001" hidden="1" customHeight="1" thickTop="1" thickBot="1">
      <c r="A139" s="123"/>
      <c r="B139" s="114"/>
      <c r="C139" s="193">
        <f>'4span Pony'!BI8</f>
        <v>0</v>
      </c>
      <c r="D139" s="193">
        <f>'4span Pony'!BJ8</f>
        <v>0</v>
      </c>
      <c r="E139" s="195">
        <f t="shared" si="12"/>
        <v>0</v>
      </c>
      <c r="F139" s="196">
        <v>6</v>
      </c>
      <c r="G139" s="180" t="str">
        <f>'4span Pony'!BL8</f>
        <v/>
      </c>
    </row>
    <row r="140" spans="1:61" ht="20.100000000000001" hidden="1" customHeight="1" thickTop="1" thickBot="1">
      <c r="A140" s="123"/>
      <c r="B140" s="114"/>
      <c r="C140" s="193">
        <f>'4span Pony'!BI9</f>
        <v>0</v>
      </c>
      <c r="D140" s="193">
        <f>'4span Pony'!BJ9</f>
        <v>0</v>
      </c>
      <c r="E140" s="195">
        <f t="shared" si="12"/>
        <v>0</v>
      </c>
      <c r="F140" s="196">
        <v>7</v>
      </c>
      <c r="G140" s="180" t="str">
        <f>'4span Pony'!BL9</f>
        <v/>
      </c>
    </row>
    <row r="141" spans="1:61" ht="20.100000000000001" hidden="1" customHeight="1" thickTop="1" thickBot="1">
      <c r="A141" s="164"/>
      <c r="B141" s="114"/>
      <c r="C141" s="193">
        <f>'4span Pony'!BI10</f>
        <v>0</v>
      </c>
      <c r="D141" s="193">
        <f>'4span Pony'!BJ10</f>
        <v>0</v>
      </c>
      <c r="E141" s="195">
        <f t="shared" si="12"/>
        <v>0</v>
      </c>
      <c r="F141" s="196">
        <v>8</v>
      </c>
      <c r="G141" s="180" t="str">
        <f>'4span Pony'!BL10</f>
        <v/>
      </c>
    </row>
    <row r="142" spans="1:61" ht="20.100000000000001" hidden="1" customHeight="1" thickTop="1" thickBot="1">
      <c r="A142" s="164"/>
      <c r="B142" s="114"/>
      <c r="C142" s="193">
        <f>'4span Pony'!BI11</f>
        <v>0</v>
      </c>
      <c r="D142" s="193">
        <f>'4span Pony'!BJ11</f>
        <v>0</v>
      </c>
      <c r="E142" s="195">
        <f t="shared" si="12"/>
        <v>0</v>
      </c>
      <c r="F142" s="196">
        <v>9</v>
      </c>
      <c r="G142" s="180" t="str">
        <f>'4span Pony'!BL11</f>
        <v/>
      </c>
    </row>
    <row r="143" spans="1:61" ht="20.100000000000001" hidden="1" customHeight="1" thickTop="1" thickBot="1">
      <c r="A143" s="164"/>
      <c r="B143" s="114"/>
      <c r="C143" s="193">
        <f>'4span Pony'!BI12</f>
        <v>0</v>
      </c>
      <c r="D143" s="193">
        <f>'4span Pony'!BJ12</f>
        <v>0</v>
      </c>
      <c r="E143" s="195">
        <f t="shared" si="12"/>
        <v>0</v>
      </c>
      <c r="F143" s="196">
        <v>10</v>
      </c>
      <c r="G143" s="180" t="str">
        <f>'4span Pony'!BL12</f>
        <v/>
      </c>
    </row>
    <row r="144" spans="1:61" ht="20.100000000000001" hidden="1" customHeight="1" thickTop="1" thickBot="1">
      <c r="A144" s="164"/>
      <c r="B144" s="114"/>
      <c r="C144" s="193">
        <f>'4span Pony'!BI13</f>
        <v>0</v>
      </c>
      <c r="D144" s="193">
        <f>'4span Pony'!BJ13</f>
        <v>0</v>
      </c>
      <c r="E144" s="195">
        <f t="shared" si="12"/>
        <v>0</v>
      </c>
      <c r="F144" s="196">
        <v>11</v>
      </c>
      <c r="G144" s="180" t="str">
        <f>'4span Pony'!BL13</f>
        <v/>
      </c>
    </row>
    <row r="145" spans="1:61" ht="20.100000000000001" hidden="1" customHeight="1" thickTop="1" thickBot="1">
      <c r="A145" s="164"/>
      <c r="B145" s="114"/>
      <c r="C145" s="193">
        <f>'4span Pony'!BI14</f>
        <v>0</v>
      </c>
      <c r="D145" s="193">
        <f>'4span Pony'!BJ14</f>
        <v>0</v>
      </c>
      <c r="E145" s="195">
        <f t="shared" si="12"/>
        <v>0</v>
      </c>
      <c r="F145" s="196">
        <v>12</v>
      </c>
      <c r="G145" s="180" t="str">
        <f>'4span Pony'!BL14</f>
        <v/>
      </c>
    </row>
    <row r="146" spans="1:61" ht="20.100000000000001" hidden="1" customHeight="1" thickTop="1" thickBot="1">
      <c r="A146" s="164"/>
      <c r="B146" s="114"/>
      <c r="C146" s="193">
        <f>'4span Pony'!BI15</f>
        <v>0</v>
      </c>
      <c r="D146" s="193">
        <f>'4span Pony'!BJ15</f>
        <v>0</v>
      </c>
      <c r="E146" s="195">
        <f t="shared" si="12"/>
        <v>0</v>
      </c>
      <c r="F146" s="196">
        <v>13</v>
      </c>
      <c r="G146" s="180" t="str">
        <f>'4span Pony'!BL15</f>
        <v/>
      </c>
    </row>
    <row r="147" spans="1:61" ht="20.100000000000001" hidden="1" customHeight="1" thickTop="1" thickBot="1">
      <c r="A147" s="104"/>
      <c r="B147" s="105"/>
      <c r="C147" s="193">
        <f>'4span Pony'!BI16</f>
        <v>0</v>
      </c>
      <c r="D147" s="193">
        <f>'4span Pony'!BJ16</f>
        <v>0</v>
      </c>
      <c r="E147" s="195">
        <f t="shared" si="12"/>
        <v>0</v>
      </c>
      <c r="F147" s="196">
        <v>14</v>
      </c>
      <c r="G147" s="180" t="str">
        <f>'4span Pony'!BL16</f>
        <v/>
      </c>
    </row>
    <row r="148" spans="1:61" ht="20.100000000000001" hidden="1" customHeight="1" thickTop="1" thickBot="1">
      <c r="A148" s="106"/>
      <c r="B148" s="107"/>
      <c r="C148" s="193">
        <f>'4span Pony'!BI17</f>
        <v>0</v>
      </c>
      <c r="D148" s="193">
        <f>'4span Pony'!BJ17</f>
        <v>0</v>
      </c>
      <c r="E148" s="195">
        <f t="shared" si="12"/>
        <v>0</v>
      </c>
      <c r="F148" s="196">
        <v>15</v>
      </c>
      <c r="G148" s="180" t="str">
        <f>'4span Pony'!BL17</f>
        <v/>
      </c>
    </row>
    <row r="149" spans="1:61" s="5" customFormat="1" ht="30.75" hidden="1" customHeight="1" thickTop="1" thickBot="1">
      <c r="A149" s="9"/>
      <c r="B149" s="8"/>
      <c r="C149" s="65"/>
      <c r="D149" s="65"/>
      <c r="E149" s="66"/>
      <c r="F149" s="67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s="14" customFormat="1" ht="20.100000000000001" hidden="1" customHeight="1" thickTop="1" thickBot="1">
      <c r="A150" s="12"/>
      <c r="B150" s="13" t="s">
        <v>4</v>
      </c>
      <c r="C150" s="70"/>
      <c r="D150" s="70"/>
      <c r="E150" s="71"/>
      <c r="F150" s="72"/>
    </row>
    <row r="151" spans="1:61" ht="130.5" hidden="1" customHeight="1" thickBot="1">
      <c r="A151" s="55" t="s">
        <v>13</v>
      </c>
      <c r="B151" s="55" t="s">
        <v>14</v>
      </c>
      <c r="C151" s="147" t="s">
        <v>12</v>
      </c>
      <c r="D151" s="147" t="s">
        <v>8</v>
      </c>
      <c r="E151" s="148" t="s">
        <v>9</v>
      </c>
      <c r="F151" s="178" t="s">
        <v>43</v>
      </c>
      <c r="G151" s="187" t="s">
        <v>52</v>
      </c>
    </row>
    <row r="152" spans="1:61" ht="20.100000000000001" hidden="1" customHeight="1" thickTop="1" thickBot="1">
      <c r="A152" s="93"/>
      <c r="B152" s="100"/>
      <c r="C152" s="209">
        <f>'1span Paard'!BI3</f>
        <v>0</v>
      </c>
      <c r="D152" s="209">
        <f>'1span Paard'!BJ3</f>
        <v>0</v>
      </c>
      <c r="E152" s="210">
        <f t="shared" ref="E152" si="13">SUM(C152:D152)</f>
        <v>0</v>
      </c>
      <c r="F152" s="211">
        <v>1</v>
      </c>
      <c r="G152" s="188" t="str">
        <f>'1span Paard'!BL3</f>
        <v/>
      </c>
    </row>
    <row r="153" spans="1:61" ht="20.100000000000001" hidden="1" customHeight="1" thickTop="1" thickBot="1">
      <c r="A153" s="123"/>
      <c r="B153" s="114"/>
      <c r="C153" s="209">
        <f>'1span Paard'!BI4</f>
        <v>0</v>
      </c>
      <c r="D153" s="209">
        <f>'1span Paard'!BJ4</f>
        <v>0</v>
      </c>
      <c r="E153" s="210">
        <f t="shared" ref="E153:E172" si="14">SUM(C153:D153)</f>
        <v>0</v>
      </c>
      <c r="F153" s="211">
        <v>2</v>
      </c>
      <c r="G153" s="189" t="str">
        <f>'1span Paard'!BL4</f>
        <v/>
      </c>
    </row>
    <row r="154" spans="1:61" ht="20.100000000000001" hidden="1" customHeight="1" thickTop="1" thickBot="1">
      <c r="A154" s="123"/>
      <c r="B154" s="114"/>
      <c r="C154" s="209">
        <f>'1span Paard'!BI5</f>
        <v>0</v>
      </c>
      <c r="D154" s="209">
        <f>'1span Paard'!BJ5</f>
        <v>0</v>
      </c>
      <c r="E154" s="210">
        <f t="shared" si="14"/>
        <v>0</v>
      </c>
      <c r="F154" s="211">
        <v>3</v>
      </c>
      <c r="G154" s="189" t="str">
        <f>'1span Paard'!BL5</f>
        <v/>
      </c>
    </row>
    <row r="155" spans="1:61" ht="20.100000000000001" hidden="1" customHeight="1" thickTop="1" thickBot="1">
      <c r="A155" s="123"/>
      <c r="B155" s="114"/>
      <c r="C155" s="209">
        <f>'1span Paard'!BI6</f>
        <v>0</v>
      </c>
      <c r="D155" s="209">
        <f>'1span Paard'!BJ6</f>
        <v>0</v>
      </c>
      <c r="E155" s="210">
        <f t="shared" si="14"/>
        <v>0</v>
      </c>
      <c r="F155" s="211">
        <v>4</v>
      </c>
      <c r="G155" s="189" t="str">
        <f>'1span Paard'!BL6</f>
        <v/>
      </c>
    </row>
    <row r="156" spans="1:61" ht="20.100000000000001" hidden="1" customHeight="1" thickTop="1" thickBot="1">
      <c r="A156" s="130"/>
      <c r="B156" s="114"/>
      <c r="C156" s="209">
        <f>'1span Paard'!BI7</f>
        <v>0</v>
      </c>
      <c r="D156" s="209">
        <f>'1span Paard'!BJ7</f>
        <v>0</v>
      </c>
      <c r="E156" s="210">
        <f t="shared" si="14"/>
        <v>0</v>
      </c>
      <c r="F156" s="211">
        <v>5</v>
      </c>
      <c r="G156" s="189" t="str">
        <f>'1span Paard'!BL7</f>
        <v/>
      </c>
    </row>
    <row r="157" spans="1:61" ht="20.100000000000001" hidden="1" customHeight="1" thickTop="1" thickBot="1">
      <c r="A157" s="123"/>
      <c r="B157" s="114"/>
      <c r="C157" s="209">
        <f>'1span Paard'!BI8</f>
        <v>0</v>
      </c>
      <c r="D157" s="209">
        <f>'1span Paard'!BJ8</f>
        <v>0</v>
      </c>
      <c r="E157" s="210">
        <f t="shared" si="14"/>
        <v>0</v>
      </c>
      <c r="F157" s="211">
        <v>6</v>
      </c>
      <c r="G157" s="189" t="str">
        <f>'1span Paard'!BL8</f>
        <v/>
      </c>
    </row>
    <row r="158" spans="1:61" ht="20.100000000000001" hidden="1" customHeight="1" thickTop="1" thickBot="1">
      <c r="A158" s="123"/>
      <c r="B158" s="114"/>
      <c r="C158" s="209">
        <f>'1span Paard'!BI9</f>
        <v>0</v>
      </c>
      <c r="D158" s="209">
        <f>'1span Paard'!BJ9</f>
        <v>0</v>
      </c>
      <c r="E158" s="210">
        <f t="shared" si="14"/>
        <v>0</v>
      </c>
      <c r="F158" s="211">
        <v>7</v>
      </c>
      <c r="G158" s="189" t="str">
        <f>'1span Paard'!BL9</f>
        <v/>
      </c>
    </row>
    <row r="159" spans="1:61" ht="20.100000000000001" hidden="1" customHeight="1" thickTop="1" thickBot="1">
      <c r="A159" s="123"/>
      <c r="B159" s="114"/>
      <c r="C159" s="209">
        <f>'1span Paard'!BI10</f>
        <v>0</v>
      </c>
      <c r="D159" s="209">
        <f>'1span Paard'!BJ10</f>
        <v>0</v>
      </c>
      <c r="E159" s="210">
        <f t="shared" si="14"/>
        <v>0</v>
      </c>
      <c r="F159" s="211">
        <v>8</v>
      </c>
      <c r="G159" s="189" t="str">
        <f>'1span Paard'!BL10</f>
        <v/>
      </c>
    </row>
    <row r="160" spans="1:61" ht="20.100000000000001" hidden="1" customHeight="1" thickTop="1" thickBot="1">
      <c r="A160" s="123"/>
      <c r="B160" s="114"/>
      <c r="C160" s="209">
        <f>'1span Paard'!BI11</f>
        <v>0</v>
      </c>
      <c r="D160" s="209">
        <f>'1span Paard'!BJ11</f>
        <v>0</v>
      </c>
      <c r="E160" s="210">
        <f t="shared" si="14"/>
        <v>0</v>
      </c>
      <c r="F160" s="211">
        <v>9</v>
      </c>
      <c r="G160" s="189" t="str">
        <f>'1span Paard'!BL11</f>
        <v/>
      </c>
    </row>
    <row r="161" spans="1:11" ht="20.100000000000001" hidden="1" customHeight="1" thickTop="1" thickBot="1">
      <c r="A161" s="123"/>
      <c r="B161" s="114"/>
      <c r="C161" s="209">
        <f>'1span Paard'!BI12</f>
        <v>0</v>
      </c>
      <c r="D161" s="209">
        <f>'1span Paard'!BJ12</f>
        <v>0</v>
      </c>
      <c r="E161" s="210">
        <f t="shared" si="14"/>
        <v>0</v>
      </c>
      <c r="F161" s="211">
        <v>10</v>
      </c>
      <c r="G161" s="189" t="str">
        <f>'1span Paard'!BL12</f>
        <v/>
      </c>
    </row>
    <row r="162" spans="1:11" ht="20.100000000000001" hidden="1" customHeight="1" thickTop="1" thickBot="1">
      <c r="A162" s="123"/>
      <c r="B162" s="114"/>
      <c r="C162" s="209">
        <f>'1span Paard'!BI13</f>
        <v>0</v>
      </c>
      <c r="D162" s="209">
        <f>'1span Paard'!BJ13</f>
        <v>0</v>
      </c>
      <c r="E162" s="210">
        <f t="shared" si="14"/>
        <v>0</v>
      </c>
      <c r="F162" s="211">
        <v>11</v>
      </c>
      <c r="G162" s="189" t="str">
        <f>'1span Paard'!BL13</f>
        <v/>
      </c>
    </row>
    <row r="163" spans="1:11" ht="20.100000000000001" hidden="1" customHeight="1" thickTop="1" thickBot="1">
      <c r="A163" s="123"/>
      <c r="B163" s="114"/>
      <c r="C163" s="209">
        <f>'1span Paard'!BI14</f>
        <v>0</v>
      </c>
      <c r="D163" s="209">
        <f>'1span Paard'!BJ14</f>
        <v>0</v>
      </c>
      <c r="E163" s="210">
        <f t="shared" si="14"/>
        <v>0</v>
      </c>
      <c r="F163" s="211">
        <v>12</v>
      </c>
      <c r="G163" s="189" t="str">
        <f>'1span Paard'!BL14</f>
        <v/>
      </c>
    </row>
    <row r="164" spans="1:11" ht="20.100000000000001" hidden="1" customHeight="1" thickTop="1" thickBot="1">
      <c r="A164" s="123"/>
      <c r="B164" s="114"/>
      <c r="C164" s="209">
        <f>'1span Paard'!BI15</f>
        <v>0</v>
      </c>
      <c r="D164" s="209">
        <f>'1span Paard'!BJ15</f>
        <v>0</v>
      </c>
      <c r="E164" s="210">
        <f t="shared" si="14"/>
        <v>0</v>
      </c>
      <c r="F164" s="211">
        <v>13</v>
      </c>
      <c r="G164" s="189" t="str">
        <f>'1span Paard'!BL15</f>
        <v/>
      </c>
    </row>
    <row r="165" spans="1:11" ht="20.100000000000001" hidden="1" customHeight="1" thickTop="1" thickBot="1">
      <c r="A165" s="123"/>
      <c r="B165" s="114"/>
      <c r="C165" s="209">
        <f>'1span Paard'!BI16</f>
        <v>0</v>
      </c>
      <c r="D165" s="209">
        <f>'1span Paard'!BJ16</f>
        <v>0</v>
      </c>
      <c r="E165" s="210">
        <f t="shared" si="14"/>
        <v>0</v>
      </c>
      <c r="F165" s="211">
        <v>14</v>
      </c>
      <c r="G165" s="189" t="str">
        <f>'1span Paard'!BL16</f>
        <v/>
      </c>
    </row>
    <row r="166" spans="1:11" ht="20.100000000000001" hidden="1" customHeight="1" thickTop="1" thickBot="1">
      <c r="A166" s="123"/>
      <c r="B166" s="114"/>
      <c r="C166" s="209">
        <f>'1span Paard'!BI17</f>
        <v>0</v>
      </c>
      <c r="D166" s="209">
        <f>'1span Paard'!BJ17</f>
        <v>0</v>
      </c>
      <c r="E166" s="210">
        <f t="shared" si="14"/>
        <v>0</v>
      </c>
      <c r="F166" s="211">
        <v>15</v>
      </c>
      <c r="G166" s="189" t="str">
        <f>'1span Paard'!BL17</f>
        <v/>
      </c>
    </row>
    <row r="167" spans="1:11" ht="20.100000000000001" hidden="1" customHeight="1" thickTop="1" thickBot="1">
      <c r="A167" s="123"/>
      <c r="B167" s="114"/>
      <c r="C167" s="209">
        <f>'1span Paard'!BI18</f>
        <v>0</v>
      </c>
      <c r="D167" s="209">
        <f>'1span Paard'!BJ18</f>
        <v>0</v>
      </c>
      <c r="E167" s="210">
        <f t="shared" si="14"/>
        <v>0</v>
      </c>
      <c r="F167" s="211">
        <v>16</v>
      </c>
      <c r="G167" s="189" t="str">
        <f>'1span Paard'!BL18</f>
        <v/>
      </c>
    </row>
    <row r="168" spans="1:11" ht="20.100000000000001" hidden="1" customHeight="1" thickTop="1" thickBot="1">
      <c r="A168" s="123"/>
      <c r="B168" s="114"/>
      <c r="C168" s="209">
        <f>'1span Paard'!BI19</f>
        <v>0</v>
      </c>
      <c r="D168" s="209">
        <f>'1span Paard'!BJ19</f>
        <v>0</v>
      </c>
      <c r="E168" s="210">
        <f t="shared" si="14"/>
        <v>0</v>
      </c>
      <c r="F168" s="211">
        <v>17</v>
      </c>
      <c r="G168" s="189" t="str">
        <f>'1span Paard'!BL19</f>
        <v/>
      </c>
    </row>
    <row r="169" spans="1:11" ht="20.100000000000001" hidden="1" customHeight="1" thickTop="1" thickBot="1">
      <c r="A169" s="88"/>
      <c r="B169" s="98"/>
      <c r="C169" s="209">
        <f>'1span Paard'!BI20</f>
        <v>0</v>
      </c>
      <c r="D169" s="209">
        <f>'1span Paard'!BJ20</f>
        <v>0</v>
      </c>
      <c r="E169" s="210">
        <f t="shared" si="14"/>
        <v>0</v>
      </c>
      <c r="F169" s="211">
        <v>18</v>
      </c>
      <c r="G169" s="189" t="str">
        <f>'1span Paard'!BL20</f>
        <v/>
      </c>
    </row>
    <row r="170" spans="1:11" ht="20.100000000000001" hidden="1" customHeight="1" thickTop="1" thickBot="1">
      <c r="A170" s="88"/>
      <c r="B170" s="101"/>
      <c r="C170" s="209">
        <f>'1span Paard'!BI21</f>
        <v>0</v>
      </c>
      <c r="D170" s="209">
        <f>'1span Paard'!BJ21</f>
        <v>0</v>
      </c>
      <c r="E170" s="210">
        <f t="shared" si="14"/>
        <v>0</v>
      </c>
      <c r="F170" s="211">
        <v>19</v>
      </c>
      <c r="G170" s="189" t="str">
        <f>'1span Paard'!BL21</f>
        <v/>
      </c>
    </row>
    <row r="171" spans="1:11" ht="20.100000000000001" hidden="1" customHeight="1" thickTop="1" thickBot="1">
      <c r="A171" s="88"/>
      <c r="B171" s="90"/>
      <c r="C171" s="209">
        <f>'1span Paard'!BI22</f>
        <v>0</v>
      </c>
      <c r="D171" s="209">
        <f>'1span Paard'!BJ22</f>
        <v>0</v>
      </c>
      <c r="E171" s="210">
        <f t="shared" si="14"/>
        <v>0</v>
      </c>
      <c r="F171" s="211">
        <v>20</v>
      </c>
      <c r="G171" s="189" t="str">
        <f>'1span Paard'!BL22</f>
        <v/>
      </c>
    </row>
    <row r="172" spans="1:11" ht="20.100000000000001" hidden="1" customHeight="1" thickTop="1" thickBot="1">
      <c r="A172" s="102"/>
      <c r="B172" s="103"/>
      <c r="C172" s="193">
        <f>'1span Paard'!BI23</f>
        <v>0</v>
      </c>
      <c r="D172" s="193">
        <f>'1span Paard'!BJ23</f>
        <v>0</v>
      </c>
      <c r="E172" s="195">
        <f t="shared" si="14"/>
        <v>0</v>
      </c>
      <c r="F172" s="196">
        <v>21</v>
      </c>
      <c r="G172" s="190"/>
    </row>
    <row r="173" spans="1:11" ht="33" hidden="1" customHeight="1" thickTop="1" thickBot="1">
      <c r="A173" s="3"/>
      <c r="B173" s="3"/>
      <c r="C173" s="65"/>
      <c r="D173" s="65"/>
      <c r="E173" s="66"/>
      <c r="F173" s="67"/>
    </row>
    <row r="174" spans="1:11" s="14" customFormat="1" ht="22.5" hidden="1" customHeight="1" thickBot="1">
      <c r="A174" s="15"/>
      <c r="B174" s="13" t="s">
        <v>16</v>
      </c>
      <c r="C174" s="70"/>
      <c r="D174" s="70"/>
      <c r="E174" s="71"/>
      <c r="F174" s="72"/>
    </row>
    <row r="175" spans="1:11" ht="130.5" hidden="1" customHeight="1" thickBot="1">
      <c r="A175" s="55" t="s">
        <v>13</v>
      </c>
      <c r="B175" s="55" t="s">
        <v>14</v>
      </c>
      <c r="C175" s="147" t="s">
        <v>12</v>
      </c>
      <c r="D175" s="147" t="s">
        <v>8</v>
      </c>
      <c r="E175" s="148" t="s">
        <v>9</v>
      </c>
      <c r="F175" s="178" t="s">
        <v>43</v>
      </c>
      <c r="G175" s="191" t="s">
        <v>52</v>
      </c>
      <c r="K175" s="172"/>
    </row>
    <row r="176" spans="1:11" s="4" customFormat="1" ht="18.75" hidden="1" customHeight="1" thickTop="1" thickBot="1">
      <c r="A176" s="123"/>
      <c r="B176" s="114"/>
      <c r="C176" s="193">
        <f>'2span Paard'!BI3</f>
        <v>0</v>
      </c>
      <c r="D176" s="193">
        <f>'2span Paard'!BJ3</f>
        <v>0</v>
      </c>
      <c r="E176" s="195">
        <f t="shared" ref="E176" si="15">SUM(C176:D176)</f>
        <v>0</v>
      </c>
      <c r="F176" s="196">
        <v>1</v>
      </c>
      <c r="G176" s="192" t="str">
        <f>'2span Paard'!BL3</f>
        <v/>
      </c>
    </row>
    <row r="177" spans="1:7" s="4" customFormat="1" ht="18.75" hidden="1" customHeight="1" thickTop="1" thickBot="1">
      <c r="A177" s="123"/>
      <c r="B177" s="114"/>
      <c r="C177" s="193">
        <f>'2span Paard'!BI4</f>
        <v>0</v>
      </c>
      <c r="D177" s="193">
        <f>'2span Paard'!BJ4</f>
        <v>0</v>
      </c>
      <c r="E177" s="195">
        <f t="shared" ref="E177:E187" si="16">SUM(C177:D177)</f>
        <v>0</v>
      </c>
      <c r="F177" s="196">
        <v>2</v>
      </c>
      <c r="G177" s="192" t="str">
        <f>'2span Paard'!BL4</f>
        <v/>
      </c>
    </row>
    <row r="178" spans="1:7" s="4" customFormat="1" ht="18.75" hidden="1" customHeight="1" thickTop="1" thickBot="1">
      <c r="A178" s="123"/>
      <c r="B178" s="114"/>
      <c r="C178" s="193">
        <f>'2span Paard'!BI5</f>
        <v>0</v>
      </c>
      <c r="D178" s="193">
        <f>'2span Paard'!BJ5</f>
        <v>0</v>
      </c>
      <c r="E178" s="195">
        <f t="shared" si="16"/>
        <v>0</v>
      </c>
      <c r="F178" s="196">
        <v>3</v>
      </c>
      <c r="G178" s="192" t="str">
        <f>'2span Paard'!BL5</f>
        <v/>
      </c>
    </row>
    <row r="179" spans="1:7" s="4" customFormat="1" ht="18.75" hidden="1" customHeight="1" thickTop="1" thickBot="1">
      <c r="A179" s="123"/>
      <c r="B179" s="114"/>
      <c r="C179" s="193">
        <f>'2span Paard'!BI6</f>
        <v>0</v>
      </c>
      <c r="D179" s="193">
        <f>'2span Paard'!BJ6</f>
        <v>0</v>
      </c>
      <c r="E179" s="195">
        <f t="shared" si="16"/>
        <v>0</v>
      </c>
      <c r="F179" s="196">
        <v>4</v>
      </c>
      <c r="G179" s="192" t="str">
        <f>'2span Paard'!BL6</f>
        <v/>
      </c>
    </row>
    <row r="180" spans="1:7" s="4" customFormat="1" ht="18.75" hidden="1" customHeight="1" thickTop="1" thickBot="1">
      <c r="A180" s="123"/>
      <c r="B180" s="114"/>
      <c r="C180" s="193">
        <f>'2span Paard'!BI7</f>
        <v>0</v>
      </c>
      <c r="D180" s="193">
        <f>'2span Paard'!BJ7</f>
        <v>0</v>
      </c>
      <c r="E180" s="195">
        <f t="shared" si="16"/>
        <v>0</v>
      </c>
      <c r="F180" s="196">
        <v>5</v>
      </c>
      <c r="G180" s="192" t="str">
        <f>'2span Paard'!BL7</f>
        <v/>
      </c>
    </row>
    <row r="181" spans="1:7" s="4" customFormat="1" ht="18.75" hidden="1" customHeight="1" thickTop="1" thickBot="1">
      <c r="A181" s="123"/>
      <c r="B181" s="114"/>
      <c r="C181" s="193">
        <f>'2span Paard'!BI8</f>
        <v>0</v>
      </c>
      <c r="D181" s="193">
        <f>'2span Paard'!BJ8</f>
        <v>0</v>
      </c>
      <c r="E181" s="195">
        <f t="shared" si="16"/>
        <v>0</v>
      </c>
      <c r="F181" s="196">
        <v>6</v>
      </c>
      <c r="G181" s="192" t="str">
        <f>'2span Paard'!BL8</f>
        <v/>
      </c>
    </row>
    <row r="182" spans="1:7" s="4" customFormat="1" ht="18.75" hidden="1" customHeight="1" thickTop="1" thickBot="1">
      <c r="A182" s="123"/>
      <c r="B182" s="114"/>
      <c r="C182" s="193">
        <f>'2span Paard'!BI9</f>
        <v>0</v>
      </c>
      <c r="D182" s="193">
        <f>'2span Paard'!BJ9</f>
        <v>0</v>
      </c>
      <c r="E182" s="195">
        <f t="shared" si="16"/>
        <v>0</v>
      </c>
      <c r="F182" s="196">
        <v>7</v>
      </c>
      <c r="G182" s="192" t="str">
        <f>'2span Paard'!BL9</f>
        <v/>
      </c>
    </row>
    <row r="183" spans="1:7" s="4" customFormat="1" ht="18.75" hidden="1" customHeight="1" thickTop="1" thickBot="1">
      <c r="A183" s="123"/>
      <c r="B183" s="114"/>
      <c r="C183" s="193">
        <f>'2span Paard'!BI10</f>
        <v>0</v>
      </c>
      <c r="D183" s="193">
        <f>'2span Paard'!BJ10</f>
        <v>0</v>
      </c>
      <c r="E183" s="195">
        <f t="shared" si="16"/>
        <v>0</v>
      </c>
      <c r="F183" s="196">
        <v>8</v>
      </c>
      <c r="G183" s="192" t="str">
        <f>'2span Paard'!BL10</f>
        <v/>
      </c>
    </row>
    <row r="184" spans="1:7" s="4" customFormat="1" ht="18.75" hidden="1" customHeight="1" thickTop="1" thickBot="1">
      <c r="A184" s="88"/>
      <c r="B184" s="95"/>
      <c r="C184" s="193">
        <f>'2span Paard'!BI11</f>
        <v>0</v>
      </c>
      <c r="D184" s="193">
        <f>'2span Paard'!BJ11</f>
        <v>0</v>
      </c>
      <c r="E184" s="195">
        <f t="shared" si="16"/>
        <v>0</v>
      </c>
      <c r="F184" s="196">
        <v>9</v>
      </c>
      <c r="G184" s="192" t="str">
        <f>'2span Paard'!BL11</f>
        <v/>
      </c>
    </row>
    <row r="185" spans="1:7" s="4" customFormat="1" ht="18.75" hidden="1" customHeight="1" thickTop="1" thickBot="1">
      <c r="A185" s="88"/>
      <c r="B185" s="95"/>
      <c r="C185" s="193">
        <f>'2span Paard'!BI12</f>
        <v>0</v>
      </c>
      <c r="D185" s="193">
        <f>'2span Paard'!BJ12</f>
        <v>0</v>
      </c>
      <c r="E185" s="195">
        <f t="shared" si="16"/>
        <v>0</v>
      </c>
      <c r="F185" s="196">
        <v>10</v>
      </c>
      <c r="G185" s="192" t="str">
        <f>'2span Paard'!BL12</f>
        <v/>
      </c>
    </row>
    <row r="186" spans="1:7" s="4" customFormat="1" ht="18.75" hidden="1" customHeight="1" thickTop="1" thickBot="1">
      <c r="A186" s="88"/>
      <c r="B186" s="98"/>
      <c r="C186" s="193">
        <f>'2span Paard'!BI13</f>
        <v>0</v>
      </c>
      <c r="D186" s="193">
        <f>'2span Paard'!BJ13</f>
        <v>0</v>
      </c>
      <c r="E186" s="195">
        <f t="shared" si="16"/>
        <v>0</v>
      </c>
      <c r="F186" s="196">
        <v>11</v>
      </c>
      <c r="G186" s="192" t="str">
        <f>'2span Paard'!BL13</f>
        <v/>
      </c>
    </row>
    <row r="187" spans="1:7" s="4" customFormat="1" ht="18.75" hidden="1" customHeight="1" thickTop="1" thickBot="1">
      <c r="A187" s="89"/>
      <c r="B187" s="99"/>
      <c r="C187" s="193">
        <f>'2span Paard'!BI14</f>
        <v>0</v>
      </c>
      <c r="D187" s="193">
        <f>'2span Paard'!BJ14</f>
        <v>0</v>
      </c>
      <c r="E187" s="195">
        <f t="shared" si="16"/>
        <v>0</v>
      </c>
      <c r="F187" s="196">
        <v>12</v>
      </c>
      <c r="G187" s="192" t="str">
        <f>'2span Paard'!BL14</f>
        <v/>
      </c>
    </row>
    <row r="188" spans="1:7" ht="33.75" hidden="1" customHeight="1" thickTop="1" thickBot="1">
      <c r="B188" s="8"/>
      <c r="C188" s="65"/>
      <c r="D188" s="65"/>
      <c r="E188" s="66"/>
      <c r="F188" s="67"/>
    </row>
    <row r="189" spans="1:7" s="14" customFormat="1" ht="18.75" hidden="1" customHeight="1" thickBot="1">
      <c r="A189" s="12"/>
      <c r="B189" s="13" t="s">
        <v>15</v>
      </c>
      <c r="C189" s="70"/>
      <c r="D189" s="70"/>
      <c r="E189" s="71"/>
      <c r="F189" s="72"/>
    </row>
    <row r="190" spans="1:7" ht="130.5" hidden="1" customHeight="1" thickBot="1">
      <c r="A190" s="55" t="s">
        <v>13</v>
      </c>
      <c r="B190" s="55" t="s">
        <v>14</v>
      </c>
      <c r="C190" s="147" t="s">
        <v>12</v>
      </c>
      <c r="D190" s="147" t="s">
        <v>8</v>
      </c>
      <c r="E190" s="148" t="s">
        <v>9</v>
      </c>
      <c r="F190" s="178" t="s">
        <v>43</v>
      </c>
      <c r="G190" s="179" t="s">
        <v>52</v>
      </c>
    </row>
    <row r="191" spans="1:7" ht="18.75" hidden="1" customHeight="1" thickTop="1" thickBot="1">
      <c r="A191" s="123"/>
      <c r="B191" s="114"/>
      <c r="C191" s="212">
        <f>'4span Paard'!BI3</f>
        <v>0</v>
      </c>
      <c r="D191" s="193">
        <f>'4span Paard'!BJ3</f>
        <v>0</v>
      </c>
      <c r="E191" s="195">
        <f>SUM(C191:D191)</f>
        <v>0</v>
      </c>
      <c r="F191" s="196">
        <v>1</v>
      </c>
      <c r="G191" s="180" t="str">
        <f>'4span Paard'!BL3</f>
        <v/>
      </c>
    </row>
    <row r="192" spans="1:7" s="6" customFormat="1" ht="18.75" hidden="1" customHeight="1" thickTop="1" thickBot="1">
      <c r="A192" s="123"/>
      <c r="B192" s="114"/>
      <c r="C192" s="212">
        <f>'4span Paard'!BI4</f>
        <v>0</v>
      </c>
      <c r="D192" s="193">
        <f>'4span Paard'!BJ4</f>
        <v>0</v>
      </c>
      <c r="E192" s="195">
        <f t="shared" ref="E192:E198" si="17">SUM(C192:D192)</f>
        <v>0</v>
      </c>
      <c r="F192" s="196">
        <v>2</v>
      </c>
      <c r="G192" s="180" t="str">
        <f>'4span Paard'!BL4</f>
        <v/>
      </c>
    </row>
    <row r="193" spans="1:10" s="6" customFormat="1" ht="18.75" hidden="1" customHeight="1" thickTop="1" thickBot="1">
      <c r="A193" s="88"/>
      <c r="B193" s="95"/>
      <c r="C193" s="212">
        <f>'4span Paard'!BI5</f>
        <v>0</v>
      </c>
      <c r="D193" s="193">
        <f>'4span Paard'!BJ5</f>
        <v>0</v>
      </c>
      <c r="E193" s="195">
        <f t="shared" si="17"/>
        <v>0</v>
      </c>
      <c r="F193" s="196">
        <v>3</v>
      </c>
      <c r="G193" s="180" t="str">
        <f>'4span Paard'!BL5</f>
        <v/>
      </c>
      <c r="J193" s="238"/>
    </row>
    <row r="194" spans="1:10" s="6" customFormat="1" ht="18.75" hidden="1" customHeight="1" thickTop="1" thickBot="1">
      <c r="A194" s="162"/>
      <c r="B194" s="163"/>
      <c r="C194" s="212">
        <f>'4span Paard'!BI6</f>
        <v>0</v>
      </c>
      <c r="D194" s="193">
        <f>'4span Paard'!BJ6</f>
        <v>0</v>
      </c>
      <c r="E194" s="195">
        <f t="shared" si="17"/>
        <v>0</v>
      </c>
      <c r="F194" s="196">
        <v>4</v>
      </c>
      <c r="G194" s="180" t="str">
        <f>'4span Paard'!BL6</f>
        <v/>
      </c>
    </row>
    <row r="195" spans="1:10" s="6" customFormat="1" ht="18.75" hidden="1" customHeight="1" thickTop="1" thickBot="1">
      <c r="A195" s="162"/>
      <c r="B195" s="163"/>
      <c r="C195" s="212">
        <f>'4span Paard'!BI7</f>
        <v>0</v>
      </c>
      <c r="D195" s="193">
        <f>'4span Paard'!BJ7</f>
        <v>0</v>
      </c>
      <c r="E195" s="195">
        <f t="shared" si="17"/>
        <v>0</v>
      </c>
      <c r="F195" s="196">
        <v>5</v>
      </c>
      <c r="G195" s="180" t="str">
        <f>'4span Paard'!BL7</f>
        <v/>
      </c>
    </row>
    <row r="196" spans="1:10" s="6" customFormat="1" ht="18.75" hidden="1" customHeight="1" thickTop="1" thickBot="1">
      <c r="A196" s="91"/>
      <c r="B196" s="92"/>
      <c r="C196" s="212">
        <f>'4span Paard'!BI8</f>
        <v>0</v>
      </c>
      <c r="D196" s="193">
        <f>'4span Paard'!BJ8</f>
        <v>0</v>
      </c>
      <c r="E196" s="195">
        <f t="shared" si="17"/>
        <v>0</v>
      </c>
      <c r="F196" s="196">
        <v>6</v>
      </c>
      <c r="G196" s="180" t="str">
        <f>'4span Paard'!BL8</f>
        <v/>
      </c>
    </row>
    <row r="197" spans="1:10" s="6" customFormat="1" ht="18.75" hidden="1" customHeight="1" thickTop="1" thickBot="1">
      <c r="A197" s="80"/>
      <c r="B197" s="81"/>
      <c r="C197" s="212">
        <f>'4span Paard'!BI9</f>
        <v>0</v>
      </c>
      <c r="D197" s="193">
        <f>'4span Paard'!BJ9</f>
        <v>0</v>
      </c>
      <c r="E197" s="195">
        <f t="shared" si="17"/>
        <v>0</v>
      </c>
      <c r="F197" s="196">
        <v>7</v>
      </c>
      <c r="G197" s="180" t="str">
        <f>'4span Paard'!BL9</f>
        <v/>
      </c>
    </row>
    <row r="198" spans="1:10" s="6" customFormat="1" ht="18.75" hidden="1" customHeight="1" thickTop="1" thickBot="1">
      <c r="A198" s="83"/>
      <c r="B198" s="84"/>
      <c r="C198" s="212">
        <f>'4span Paard'!BI10</f>
        <v>0</v>
      </c>
      <c r="D198" s="193">
        <f>'4span Paard'!BJ10</f>
        <v>0</v>
      </c>
      <c r="E198" s="195">
        <f t="shared" si="17"/>
        <v>0</v>
      </c>
      <c r="F198" s="196">
        <v>8</v>
      </c>
      <c r="G198" s="180" t="str">
        <f>'4span Paard'!BL10</f>
        <v/>
      </c>
    </row>
    <row r="199" spans="1:10" ht="33.75" hidden="1" customHeight="1" thickTop="1" thickBot="1">
      <c r="B199" s="8"/>
      <c r="C199" s="65"/>
      <c r="D199" s="65"/>
      <c r="E199" s="66"/>
      <c r="F199" s="67"/>
    </row>
    <row r="200" spans="1:10" ht="27" customHeight="1" thickTop="1" thickBot="1">
      <c r="A200" s="12"/>
      <c r="B200" s="13" t="s">
        <v>24</v>
      </c>
      <c r="C200" s="70"/>
      <c r="D200" s="70"/>
      <c r="E200" s="71"/>
      <c r="F200" s="72"/>
      <c r="G200" s="14"/>
      <c r="H200" s="14"/>
    </row>
    <row r="201" spans="1:10" ht="131.25" customHeight="1" thickBot="1">
      <c r="A201" s="55" t="s">
        <v>13</v>
      </c>
      <c r="B201" s="55" t="s">
        <v>14</v>
      </c>
      <c r="C201" s="147" t="s">
        <v>12</v>
      </c>
      <c r="D201" s="147" t="s">
        <v>8</v>
      </c>
      <c r="E201" s="158" t="s">
        <v>9</v>
      </c>
      <c r="F201" s="178" t="s">
        <v>43</v>
      </c>
      <c r="G201" s="179" t="s">
        <v>52</v>
      </c>
    </row>
    <row r="202" spans="1:10" ht="19.5" customHeight="1" thickTop="1" thickBot="1">
      <c r="A202" s="123">
        <v>7</v>
      </c>
      <c r="B202" s="114" t="s">
        <v>62</v>
      </c>
      <c r="C202" s="197">
        <f>OHZ!AZ3</f>
        <v>7992</v>
      </c>
      <c r="D202" s="197">
        <f>OHZ!BA3</f>
        <v>4205.78</v>
      </c>
      <c r="E202" s="198">
        <f t="shared" ref="E202" si="18">SUM(C202:D202)</f>
        <v>12197.779999999999</v>
      </c>
      <c r="F202" s="199">
        <v>1</v>
      </c>
      <c r="G202" s="180">
        <f>OHZ!BC3</f>
        <v>1</v>
      </c>
    </row>
    <row r="203" spans="1:10" ht="19.5" customHeight="1" thickTop="1" thickBot="1">
      <c r="A203" s="123">
        <v>8</v>
      </c>
      <c r="B203" s="114" t="s">
        <v>63</v>
      </c>
      <c r="C203" s="197">
        <f>OHZ!AZ4</f>
        <v>0</v>
      </c>
      <c r="D203" s="197">
        <f>OHZ!BA4</f>
        <v>19980</v>
      </c>
      <c r="E203" s="198">
        <f t="shared" ref="E203:E218" si="19">SUM(C203:D203)</f>
        <v>19980</v>
      </c>
      <c r="F203" s="199">
        <v>2</v>
      </c>
      <c r="G203" s="180">
        <f>OHZ!BC4</f>
        <v>2</v>
      </c>
    </row>
    <row r="204" spans="1:10" ht="19.5" hidden="1" customHeight="1" thickTop="1" thickBot="1">
      <c r="A204" s="123"/>
      <c r="B204" s="114"/>
      <c r="C204" s="197" t="e">
        <f>OHZ!#REF!</f>
        <v>#REF!</v>
      </c>
      <c r="D204" s="197" t="e">
        <f>OHZ!#REF!</f>
        <v>#REF!</v>
      </c>
      <c r="E204" s="198" t="e">
        <f t="shared" si="19"/>
        <v>#REF!</v>
      </c>
      <c r="F204" s="199">
        <v>3</v>
      </c>
      <c r="G204" s="180" t="e">
        <f>OHZ!#REF!</f>
        <v>#REF!</v>
      </c>
    </row>
    <row r="205" spans="1:10" ht="19.5" hidden="1" customHeight="1" thickTop="1" thickBot="1">
      <c r="A205" s="123"/>
      <c r="B205" s="114"/>
      <c r="C205" s="197" t="e">
        <f>OHZ!#REF!</f>
        <v>#REF!</v>
      </c>
      <c r="D205" s="197" t="e">
        <f>OHZ!#REF!</f>
        <v>#REF!</v>
      </c>
      <c r="E205" s="198" t="e">
        <f t="shared" si="19"/>
        <v>#REF!</v>
      </c>
      <c r="F205" s="199">
        <v>4</v>
      </c>
      <c r="G205" s="180" t="e">
        <f>OHZ!#REF!</f>
        <v>#REF!</v>
      </c>
    </row>
    <row r="206" spans="1:10" ht="19.5" hidden="1" customHeight="1" thickTop="1" thickBot="1">
      <c r="A206" s="123"/>
      <c r="B206" s="114"/>
      <c r="C206" s="197" t="e">
        <f>OHZ!#REF!</f>
        <v>#REF!</v>
      </c>
      <c r="D206" s="197" t="e">
        <f>OHZ!#REF!</f>
        <v>#REF!</v>
      </c>
      <c r="E206" s="198" t="e">
        <f t="shared" si="19"/>
        <v>#REF!</v>
      </c>
      <c r="F206" s="199">
        <v>5</v>
      </c>
      <c r="G206" s="180" t="e">
        <f>OHZ!#REF!</f>
        <v>#REF!</v>
      </c>
    </row>
    <row r="207" spans="1:10" ht="19.5" hidden="1" customHeight="1" thickTop="1" thickBot="1">
      <c r="A207" s="123"/>
      <c r="B207" s="114"/>
      <c r="C207" s="197" t="e">
        <f>OHZ!#REF!</f>
        <v>#REF!</v>
      </c>
      <c r="D207" s="197" t="e">
        <f>OHZ!#REF!</f>
        <v>#REF!</v>
      </c>
      <c r="E207" s="198" t="e">
        <f t="shared" si="19"/>
        <v>#REF!</v>
      </c>
      <c r="F207" s="199">
        <v>6</v>
      </c>
      <c r="G207" s="180" t="e">
        <f>OHZ!#REF!</f>
        <v>#REF!</v>
      </c>
    </row>
    <row r="208" spans="1:10" ht="19.5" hidden="1" customHeight="1" thickTop="1" thickBot="1">
      <c r="A208" s="123"/>
      <c r="B208" s="114"/>
      <c r="C208" s="197" t="e">
        <f>OHZ!#REF!</f>
        <v>#REF!</v>
      </c>
      <c r="D208" s="197" t="e">
        <f>OHZ!#REF!</f>
        <v>#REF!</v>
      </c>
      <c r="E208" s="198" t="e">
        <f t="shared" si="19"/>
        <v>#REF!</v>
      </c>
      <c r="F208" s="199">
        <v>7</v>
      </c>
      <c r="G208" s="180" t="e">
        <f>OHZ!#REF!</f>
        <v>#REF!</v>
      </c>
    </row>
    <row r="209" spans="1:7" ht="19.5" hidden="1" customHeight="1" thickTop="1" thickBot="1">
      <c r="A209" s="123"/>
      <c r="B209" s="114"/>
      <c r="C209" s="197" t="e">
        <f>OHZ!#REF!</f>
        <v>#REF!</v>
      </c>
      <c r="D209" s="197" t="e">
        <f>OHZ!#REF!</f>
        <v>#REF!</v>
      </c>
      <c r="E209" s="198" t="e">
        <f t="shared" si="19"/>
        <v>#REF!</v>
      </c>
      <c r="F209" s="199">
        <v>8</v>
      </c>
      <c r="G209" s="180" t="e">
        <f>OHZ!#REF!</f>
        <v>#REF!</v>
      </c>
    </row>
    <row r="210" spans="1:7" ht="19.5" hidden="1" customHeight="1" thickTop="1" thickBot="1">
      <c r="A210" s="123"/>
      <c r="B210" s="114"/>
      <c r="C210" s="197" t="e">
        <f>OHZ!#REF!</f>
        <v>#REF!</v>
      </c>
      <c r="D210" s="197" t="e">
        <f>OHZ!#REF!</f>
        <v>#REF!</v>
      </c>
      <c r="E210" s="198" t="e">
        <f t="shared" si="19"/>
        <v>#REF!</v>
      </c>
      <c r="F210" s="199">
        <v>9</v>
      </c>
      <c r="G210" s="180" t="e">
        <f>OHZ!#REF!</f>
        <v>#REF!</v>
      </c>
    </row>
    <row r="211" spans="1:7" ht="19.5" hidden="1" customHeight="1" thickTop="1" thickBot="1">
      <c r="A211" s="123"/>
      <c r="B211" s="114"/>
      <c r="C211" s="197" t="e">
        <f>OHZ!#REF!</f>
        <v>#REF!</v>
      </c>
      <c r="D211" s="197" t="e">
        <f>OHZ!#REF!</f>
        <v>#REF!</v>
      </c>
      <c r="E211" s="198" t="e">
        <f t="shared" si="19"/>
        <v>#REF!</v>
      </c>
      <c r="F211" s="199">
        <v>10</v>
      </c>
      <c r="G211" s="180" t="e">
        <f>OHZ!#REF!</f>
        <v>#REF!</v>
      </c>
    </row>
    <row r="212" spans="1:7" ht="19.5" hidden="1" customHeight="1" thickTop="1" thickBot="1">
      <c r="A212" s="123"/>
      <c r="B212" s="114"/>
      <c r="C212" s="197" t="e">
        <f>OHZ!#REF!</f>
        <v>#REF!</v>
      </c>
      <c r="D212" s="197" t="e">
        <f>OHZ!#REF!</f>
        <v>#REF!</v>
      </c>
      <c r="E212" s="198" t="e">
        <f t="shared" si="19"/>
        <v>#REF!</v>
      </c>
      <c r="F212" s="199">
        <v>11</v>
      </c>
      <c r="G212" s="180" t="e">
        <f>OHZ!#REF!</f>
        <v>#REF!</v>
      </c>
    </row>
    <row r="213" spans="1:7" ht="19.5" hidden="1" customHeight="1" thickTop="1" thickBot="1">
      <c r="A213" s="123"/>
      <c r="B213" s="114"/>
      <c r="C213" s="197" t="e">
        <f>OHZ!#REF!</f>
        <v>#REF!</v>
      </c>
      <c r="D213" s="197" t="e">
        <f>OHZ!#REF!</f>
        <v>#REF!</v>
      </c>
      <c r="E213" s="198" t="e">
        <f t="shared" si="19"/>
        <v>#REF!</v>
      </c>
      <c r="F213" s="199">
        <v>12</v>
      </c>
      <c r="G213" s="180" t="e">
        <f>OHZ!#REF!</f>
        <v>#REF!</v>
      </c>
    </row>
    <row r="214" spans="1:7" ht="19.5" hidden="1" customHeight="1" thickTop="1" thickBot="1">
      <c r="A214" s="123"/>
      <c r="B214" s="114"/>
      <c r="C214" s="197" t="e">
        <f>OHZ!#REF!</f>
        <v>#REF!</v>
      </c>
      <c r="D214" s="197" t="e">
        <f>OHZ!#REF!</f>
        <v>#REF!</v>
      </c>
      <c r="E214" s="198" t="e">
        <f t="shared" si="19"/>
        <v>#REF!</v>
      </c>
      <c r="F214" s="199">
        <v>13</v>
      </c>
      <c r="G214" s="180" t="e">
        <f>OHZ!#REF!</f>
        <v>#REF!</v>
      </c>
    </row>
    <row r="215" spans="1:7" ht="19.5" hidden="1" customHeight="1" thickTop="1" thickBot="1">
      <c r="A215" s="123"/>
      <c r="B215" s="114"/>
      <c r="C215" s="197" t="e">
        <f>OHZ!#REF!</f>
        <v>#REF!</v>
      </c>
      <c r="D215" s="197" t="e">
        <f>OHZ!#REF!</f>
        <v>#REF!</v>
      </c>
      <c r="E215" s="198" t="e">
        <f t="shared" si="19"/>
        <v>#REF!</v>
      </c>
      <c r="F215" s="199">
        <v>14</v>
      </c>
      <c r="G215" s="180" t="e">
        <f>OHZ!#REF!</f>
        <v>#REF!</v>
      </c>
    </row>
    <row r="216" spans="1:7" ht="19.5" hidden="1" customHeight="1" thickTop="1" thickBot="1">
      <c r="A216" s="123"/>
      <c r="B216" s="114"/>
      <c r="C216" s="197" t="e">
        <f>OHZ!#REF!</f>
        <v>#REF!</v>
      </c>
      <c r="D216" s="197" t="e">
        <f>OHZ!#REF!</f>
        <v>#REF!</v>
      </c>
      <c r="E216" s="198" t="e">
        <f t="shared" si="19"/>
        <v>#REF!</v>
      </c>
      <c r="F216" s="199">
        <v>15</v>
      </c>
      <c r="G216" s="180" t="e">
        <f>OHZ!#REF!</f>
        <v>#REF!</v>
      </c>
    </row>
    <row r="217" spans="1:7" ht="19.5" hidden="1" customHeight="1" thickTop="1" thickBot="1">
      <c r="A217" s="86"/>
      <c r="B217" s="87"/>
      <c r="C217" s="197" t="e">
        <f>OHZ!#REF!</f>
        <v>#REF!</v>
      </c>
      <c r="D217" s="197" t="e">
        <f>OHZ!#REF!</f>
        <v>#REF!</v>
      </c>
      <c r="E217" s="198" t="e">
        <f t="shared" si="19"/>
        <v>#REF!</v>
      </c>
      <c r="F217" s="199">
        <v>16</v>
      </c>
      <c r="G217" s="180" t="e">
        <f>OHZ!#REF!</f>
        <v>#REF!</v>
      </c>
    </row>
    <row r="218" spans="1:7" ht="19.5" hidden="1" customHeight="1" thickTop="1" thickBot="1">
      <c r="A218" s="82"/>
      <c r="B218" s="85"/>
      <c r="C218" s="197" t="e">
        <f>OHZ!#REF!</f>
        <v>#REF!</v>
      </c>
      <c r="D218" s="197" t="e">
        <f>OHZ!#REF!</f>
        <v>#REF!</v>
      </c>
      <c r="E218" s="198" t="e">
        <f t="shared" si="19"/>
        <v>#REF!</v>
      </c>
      <c r="F218" s="199">
        <v>17</v>
      </c>
      <c r="G218" s="180" t="e">
        <f>OHZ!#REF!</f>
        <v>#REF!</v>
      </c>
    </row>
    <row r="219" spans="1:7" ht="17.100000000000001" customHeight="1" thickTop="1">
      <c r="B219" s="8"/>
      <c r="C219" s="21"/>
      <c r="D219" s="21"/>
      <c r="E219" s="24"/>
    </row>
    <row r="220" spans="1:7" ht="17.100000000000001" customHeight="1">
      <c r="A220" s="3"/>
      <c r="B220" s="3"/>
      <c r="C220" s="3"/>
      <c r="D220" s="3"/>
      <c r="E220" s="3"/>
      <c r="F220" s="3"/>
    </row>
    <row r="221" spans="1:7" ht="17.100000000000001" customHeight="1">
      <c r="A221" s="3"/>
      <c r="B221" s="3"/>
      <c r="C221" s="3"/>
      <c r="D221" s="3"/>
      <c r="E221" s="3"/>
      <c r="F221" s="3"/>
    </row>
    <row r="222" spans="1:7" ht="17.100000000000001" customHeight="1">
      <c r="A222" s="3"/>
      <c r="B222" s="3"/>
      <c r="C222" s="3"/>
      <c r="D222" s="3"/>
      <c r="E222" s="3"/>
      <c r="F222" s="3"/>
    </row>
    <row r="223" spans="1:7" ht="17.100000000000001" customHeight="1">
      <c r="A223" s="3"/>
      <c r="B223" s="3"/>
      <c r="C223" s="3"/>
      <c r="D223" s="3"/>
      <c r="E223" s="3"/>
      <c r="F223" s="3"/>
    </row>
    <row r="224" spans="1:7" ht="17.100000000000001" customHeight="1">
      <c r="A224" s="3"/>
      <c r="B224" s="3"/>
      <c r="C224" s="3"/>
      <c r="D224" s="3"/>
      <c r="E224" s="3"/>
      <c r="F224" s="3"/>
    </row>
    <row r="225" spans="1:6" ht="17.100000000000001" customHeight="1">
      <c r="A225" s="3"/>
      <c r="B225" s="3"/>
      <c r="C225" s="3"/>
      <c r="D225" s="3"/>
      <c r="E225" s="3"/>
      <c r="F225" s="3"/>
    </row>
    <row r="226" spans="1:6" ht="17.100000000000001" customHeight="1">
      <c r="A226" s="3"/>
      <c r="B226" s="3"/>
      <c r="C226" s="3"/>
      <c r="D226" s="3"/>
      <c r="E226" s="3"/>
      <c r="F226" s="3"/>
    </row>
    <row r="227" spans="1:6" ht="20.100000000000001" customHeight="1">
      <c r="C227" s="3"/>
      <c r="D227" s="3"/>
      <c r="E227" s="3"/>
      <c r="F227" s="3"/>
    </row>
    <row r="228" spans="1:6" ht="20.100000000000001" customHeight="1"/>
    <row r="229" spans="1:6" ht="20.100000000000001" customHeight="1"/>
    <row r="230" spans="1:6" ht="20.100000000000001" customHeight="1"/>
    <row r="231" spans="1:6" ht="20.100000000000001" customHeight="1"/>
    <row r="232" spans="1:6" ht="20.100000000000001" customHeight="1"/>
    <row r="233" spans="1:6" ht="20.100000000000001" customHeight="1"/>
  </sheetData>
  <sheetProtection selectLockedCells="1" selectUnlockedCells="1"/>
  <sortState ref="A110:BG114">
    <sortCondition ref="E110:E114"/>
  </sortState>
  <customSheetViews>
    <customSheetView guid="{0EBA10DB-64A7-4805-81F5-95097CE8C378}" scale="85" showPageBreaks="1" fitToPage="1" printArea="1" hiddenRows="1" topLeftCell="A4">
      <pane xSplit="2" topLeftCell="C1" activePane="topRight" state="frozen"/>
      <selection pane="topRight" activeCell="Z14" sqref="Z14"/>
      <pageMargins left="0.74803149606299213" right="0.27559055118110237" top="0.59055118110236227" bottom="0.47244094488188981" header="0.39370078740157483" footer="0.51181102362204722"/>
      <pageSetup paperSize="9" scale="42" orientation="landscape" horizontalDpi="300" verticalDpi="300" r:id="rId1"/>
      <headerFooter alignWithMargins="0">
        <oddHeader>&amp;F</oddHeader>
      </headerFooter>
    </customSheetView>
    <customSheetView guid="{7D5A682B-7840-4DAB-BB53-AB7A48A909E0}" scale="85" showPageBreaks="1" fitToPage="1" printArea="1">
      <pane xSplit="3" topLeftCell="D1" activePane="topRight" state="frozen"/>
      <selection pane="topRight" activeCell="D202" sqref="D202:H218"/>
      <pageMargins left="0.74803149606299213" right="0.27559055118110237" top="0.59055118110236227" bottom="0.47244094488188981" header="0.39370078740157483" footer="0.51181102362204722"/>
      <pageSetup paperSize="9" scale="10" orientation="landscape" horizontalDpi="300" verticalDpi="300" r:id="rId2"/>
      <headerFooter alignWithMargins="0">
        <oddHeader>&amp;F</oddHeader>
      </headerFooter>
    </customSheetView>
    <customSheetView guid="{FDEBA451-C83C-46FC-946B-8C44343D330F}" scale="85" showPageBreaks="1" fitToPage="1" printArea="1" hiddenRows="1" topLeftCell="A4">
      <pane xSplit="2" topLeftCell="C1" activePane="topRight" state="frozen"/>
      <selection pane="topRight" activeCell="Z14" sqref="Z14"/>
      <pageMargins left="0.74803149606299213" right="0.27559055118110237" top="0.59055118110236227" bottom="0.47244094488188981" header="0.39370078740157483" footer="0.51181102362204722"/>
      <pageSetup paperSize="9" scale="43" orientation="landscape" horizontalDpi="300" verticalDpi="300" r:id="rId3"/>
      <headerFooter alignWithMargins="0">
        <oddHeader>&amp;F</oddHeader>
      </headerFooter>
    </customSheetView>
  </customSheetViews>
  <phoneticPr fontId="0" type="noConversion"/>
  <pageMargins left="0.74803149606299213" right="0.27559055118110237" top="0.59055118110236227" bottom="0.47244094488188981" header="0.39370078740157483" footer="0.51181102362204722"/>
  <pageSetup paperSize="9" scale="42" orientation="landscape" horizontalDpi="300" verticalDpi="300" r:id="rId4"/>
  <headerFooter alignWithMargins="0">
    <oddHeader>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T66"/>
  <sheetViews>
    <sheetView zoomScale="85" zoomScaleNormal="85" workbookViewId="0">
      <pane xSplit="3" topLeftCell="D1" activePane="topRight" state="frozen"/>
      <selection pane="topRight" activeCell="C22" sqref="C22"/>
    </sheetView>
  </sheetViews>
  <sheetFormatPr defaultRowHeight="12.75"/>
  <cols>
    <col min="1" max="1" width="12" style="135" customWidth="1"/>
    <col min="2" max="2" width="21.7109375" style="1" customWidth="1"/>
    <col min="3" max="3" width="13.7109375" style="1" customWidth="1"/>
    <col min="4" max="4" width="3.7109375" style="1" customWidth="1"/>
    <col min="5" max="28" width="3.7109375" customWidth="1"/>
    <col min="29" max="29" width="4.28515625" customWidth="1"/>
    <col min="30" max="32" width="7.7109375" customWidth="1"/>
    <col min="33" max="59" width="3.7109375" customWidth="1"/>
    <col min="60" max="62" width="7.7109375" customWidth="1"/>
    <col min="63" max="63" width="11.140625" customWidth="1"/>
    <col min="64" max="64" width="13.5703125" customWidth="1"/>
  </cols>
  <sheetData>
    <row r="1" spans="1:124" s="6" customFormat="1" ht="23.25" customHeight="1" thickBot="1">
      <c r="A1" s="28"/>
      <c r="B1" s="13" t="s">
        <v>22</v>
      </c>
      <c r="C1" s="13"/>
      <c r="D1" s="13" t="s">
        <v>1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20"/>
      <c r="AE1" s="20"/>
      <c r="AF1" s="19"/>
      <c r="AG1" s="13"/>
      <c r="AH1" s="13"/>
      <c r="AI1" s="13"/>
      <c r="AJ1" s="13" t="s">
        <v>60</v>
      </c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20"/>
      <c r="BH1" s="20"/>
      <c r="BI1" s="19"/>
      <c r="BJ1" s="19"/>
      <c r="BK1" s="23"/>
      <c r="BL1" s="26"/>
    </row>
    <row r="2" spans="1:124" s="5" customFormat="1" ht="130.5" customHeight="1" thickBot="1">
      <c r="A2" s="143" t="s">
        <v>13</v>
      </c>
      <c r="B2" s="143" t="s">
        <v>14</v>
      </c>
      <c r="C2" s="143" t="s">
        <v>20</v>
      </c>
      <c r="D2" s="47"/>
      <c r="E2" s="47">
        <f>'Alle lijsten'!I6</f>
        <v>1</v>
      </c>
      <c r="F2" s="47">
        <f>'Alle lijsten'!J6</f>
        <v>2</v>
      </c>
      <c r="G2" s="47">
        <f>'Alle lijsten'!K6</f>
        <v>3</v>
      </c>
      <c r="H2" s="47" t="str">
        <f>'Alle lijsten'!L6</f>
        <v>4a</v>
      </c>
      <c r="I2" s="47" t="str">
        <f>'Alle lijsten'!M6</f>
        <v>4b</v>
      </c>
      <c r="J2" s="47" t="str">
        <f>'Alle lijsten'!N6</f>
        <v>4c</v>
      </c>
      <c r="K2" s="47" t="str">
        <f>'Alle lijsten'!O6</f>
        <v>4d</v>
      </c>
      <c r="L2" s="47">
        <f>'Alle lijsten'!P6</f>
        <v>5</v>
      </c>
      <c r="M2" s="47">
        <f>'Alle lijsten'!Q6</f>
        <v>6</v>
      </c>
      <c r="N2" s="47">
        <f>'Alle lijsten'!R6</f>
        <v>7</v>
      </c>
      <c r="O2" s="47" t="str">
        <f>'Alle lijsten'!S6</f>
        <v>8a</v>
      </c>
      <c r="P2" s="47" t="str">
        <f>'Alle lijsten'!T6</f>
        <v>8b</v>
      </c>
      <c r="Q2" s="47" t="str">
        <f>'Alle lijsten'!U6</f>
        <v>8c</v>
      </c>
      <c r="R2" s="47">
        <f>'Alle lijsten'!V6</f>
        <v>9</v>
      </c>
      <c r="S2" s="47">
        <f>'Alle lijsten'!W6</f>
        <v>10</v>
      </c>
      <c r="T2" s="47" t="str">
        <f>'Alle lijsten'!X6</f>
        <v>11a</v>
      </c>
      <c r="U2" s="47" t="str">
        <f>'Alle lijsten'!Y6</f>
        <v>11b</v>
      </c>
      <c r="V2" s="47" t="str">
        <f>'Alle lijsten'!Z6</f>
        <v>11c</v>
      </c>
      <c r="W2" s="47" t="str">
        <f>'Alle lijsten'!AA6</f>
        <v>11d</v>
      </c>
      <c r="X2" s="47">
        <f>'Alle lijsten'!AB6</f>
        <v>12</v>
      </c>
      <c r="Y2" s="47" t="e">
        <f>'Alle lijsten'!#REF!</f>
        <v>#REF!</v>
      </c>
      <c r="Z2" s="47" t="e">
        <f>'Alle lijsten'!#REF!</f>
        <v>#REF!</v>
      </c>
      <c r="AA2" s="47" t="e">
        <f>'Alle lijsten'!#REF!</f>
        <v>#REF!</v>
      </c>
      <c r="AB2" s="47" t="e">
        <f>'Alle lijsten'!#REF!</f>
        <v>#REF!</v>
      </c>
      <c r="AC2" s="139" t="s">
        <v>40</v>
      </c>
      <c r="AD2" s="144" t="s">
        <v>6</v>
      </c>
      <c r="AE2" s="144" t="s">
        <v>10</v>
      </c>
      <c r="AF2" s="145" t="s">
        <v>11</v>
      </c>
      <c r="AG2" s="52"/>
      <c r="AH2" s="47">
        <f>'Alle lijsten'!I6</f>
        <v>1</v>
      </c>
      <c r="AI2" s="47">
        <f>'Alle lijsten'!J6</f>
        <v>2</v>
      </c>
      <c r="AJ2" s="47">
        <f>'Alle lijsten'!K6</f>
        <v>3</v>
      </c>
      <c r="AK2" s="47" t="str">
        <f>'Alle lijsten'!L6</f>
        <v>4a</v>
      </c>
      <c r="AL2" s="47" t="str">
        <f>'Alle lijsten'!M6</f>
        <v>4b</v>
      </c>
      <c r="AM2" s="47" t="str">
        <f>'Alle lijsten'!N6</f>
        <v>4c</v>
      </c>
      <c r="AN2" s="47" t="str">
        <f>'Alle lijsten'!O6</f>
        <v>4d</v>
      </c>
      <c r="AO2" s="47">
        <f>'Alle lijsten'!P6</f>
        <v>5</v>
      </c>
      <c r="AP2" s="47">
        <f>'Alle lijsten'!Q6</f>
        <v>6</v>
      </c>
      <c r="AQ2" s="47">
        <f>'Alle lijsten'!R6</f>
        <v>7</v>
      </c>
      <c r="AR2" s="47" t="str">
        <f>'Alle lijsten'!S6</f>
        <v>8a</v>
      </c>
      <c r="AS2" s="47" t="str">
        <f>'Alle lijsten'!T6</f>
        <v>8b</v>
      </c>
      <c r="AT2" s="47" t="str">
        <f>'Alle lijsten'!U6</f>
        <v>8c</v>
      </c>
      <c r="AU2" s="47">
        <f>'Alle lijsten'!V6</f>
        <v>9</v>
      </c>
      <c r="AV2" s="47">
        <f>'Alle lijsten'!W6</f>
        <v>10</v>
      </c>
      <c r="AW2" s="47" t="str">
        <f>'Alle lijsten'!X6</f>
        <v>11a</v>
      </c>
      <c r="AX2" s="47" t="str">
        <f>'Alle lijsten'!Y6</f>
        <v>11b</v>
      </c>
      <c r="AY2" s="47" t="str">
        <f>'Alle lijsten'!Z6</f>
        <v>11c</v>
      </c>
      <c r="AZ2" s="47" t="str">
        <f>'Alle lijsten'!AA6</f>
        <v>11d</v>
      </c>
      <c r="BA2" s="47">
        <f>'Alle lijsten'!AB6</f>
        <v>12</v>
      </c>
      <c r="BB2" s="47" t="e">
        <f>'Alle lijsten'!#REF!</f>
        <v>#REF!</v>
      </c>
      <c r="BC2" s="47" t="e">
        <f>'Alle lijsten'!#REF!</f>
        <v>#REF!</v>
      </c>
      <c r="BD2" s="47" t="e">
        <f>'Alle lijsten'!#REF!</f>
        <v>#REF!</v>
      </c>
      <c r="BE2" s="47" t="e">
        <f>'Alle lijsten'!#REF!</f>
        <v>#REF!</v>
      </c>
      <c r="BF2" s="139" t="s">
        <v>41</v>
      </c>
      <c r="BG2" s="146" t="s">
        <v>2</v>
      </c>
      <c r="BH2" s="146" t="s">
        <v>7</v>
      </c>
      <c r="BI2" s="147" t="s">
        <v>12</v>
      </c>
      <c r="BJ2" s="147" t="s">
        <v>8</v>
      </c>
      <c r="BK2" s="148" t="s">
        <v>9</v>
      </c>
      <c r="BL2" s="149" t="s">
        <v>5</v>
      </c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</row>
    <row r="3" spans="1:124" s="3" customFormat="1" ht="20.100000000000001" customHeight="1" thickTop="1">
      <c r="A3" s="213">
        <f>'Alle lijsten'!A4</f>
        <v>0</v>
      </c>
      <c r="B3" s="214">
        <f>'Alle lijsten'!B4</f>
        <v>0</v>
      </c>
      <c r="C3" s="214" t="e">
        <f>'Alle lijsten'!#REF!</f>
        <v>#REF!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217">
        <f>SUM(E3:AB3)*4+(D3)+(AC3)*20</f>
        <v>0</v>
      </c>
      <c r="AE3" s="60"/>
      <c r="AF3" s="215">
        <f>SUM(AD3+AE3)</f>
        <v>0</v>
      </c>
      <c r="AG3" s="59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217">
        <f>SUM(AH3:BE3)*4+(AG3)+(BF3)*20</f>
        <v>0</v>
      </c>
      <c r="BH3" s="60"/>
      <c r="BI3" s="215">
        <f>BG3+BH3</f>
        <v>0</v>
      </c>
      <c r="BJ3" s="215">
        <f>AF3</f>
        <v>0</v>
      </c>
      <c r="BK3" s="216">
        <f t="shared" ref="BK3:BK21" si="0">BI3+BJ3</f>
        <v>0</v>
      </c>
      <c r="BL3" s="166" t="str">
        <f>IF(BK3=0,"",RANK(BK3,$BK$3:$BK$21,1)-COUNTIF($BK$3:$BK$21,0))</f>
        <v/>
      </c>
      <c r="BM3" s="11"/>
    </row>
    <row r="4" spans="1:124" s="3" customFormat="1" ht="20.100000000000001" customHeight="1">
      <c r="A4" s="213">
        <f>'Alle lijsten'!A5</f>
        <v>0</v>
      </c>
      <c r="B4" s="214">
        <f>'Alle lijsten'!B5</f>
        <v>0</v>
      </c>
      <c r="C4" s="214" t="e">
        <f>'Alle lijsten'!#REF!</f>
        <v>#REF!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217">
        <f t="shared" ref="AD4:AD20" si="1">SUM(E4:AB4)*4+(D4)+(AC4)*20</f>
        <v>0</v>
      </c>
      <c r="AE4" s="44"/>
      <c r="AF4" s="215">
        <f t="shared" ref="AF4:AF20" si="2">SUM(AD4+AE4)</f>
        <v>0</v>
      </c>
      <c r="AG4" s="57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217">
        <f t="shared" ref="BG4:BG21" si="3">SUM(AH4:BE4)*4+(AG4)+(BF4)*20</f>
        <v>0</v>
      </c>
      <c r="BH4" s="60"/>
      <c r="BI4" s="215">
        <f t="shared" ref="BI4:BI21" si="4">BG4+BH4</f>
        <v>0</v>
      </c>
      <c r="BJ4" s="215">
        <f t="shared" ref="BJ4:BJ21" si="5">AF4</f>
        <v>0</v>
      </c>
      <c r="BK4" s="216">
        <f t="shared" si="0"/>
        <v>0</v>
      </c>
      <c r="BL4" s="166" t="str">
        <f t="shared" ref="BL4:BL21" si="6">IF(BK4=0,"",RANK(BK4,$BK$3:$BK$21,1)-COUNTIF($BK$3:$BK$21,0))</f>
        <v/>
      </c>
      <c r="BM4" s="11"/>
    </row>
    <row r="5" spans="1:124" s="3" customFormat="1" ht="20.100000000000001" customHeight="1">
      <c r="A5" s="213">
        <f>'Alle lijsten'!A6</f>
        <v>0</v>
      </c>
      <c r="B5" s="214">
        <f>'Alle lijsten'!B6</f>
        <v>0</v>
      </c>
      <c r="C5" s="214" t="e">
        <f>'Alle lijsten'!#REF!</f>
        <v>#REF!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217">
        <f t="shared" si="1"/>
        <v>0</v>
      </c>
      <c r="AE5" s="44"/>
      <c r="AF5" s="215">
        <f t="shared" si="2"/>
        <v>0</v>
      </c>
      <c r="AG5" s="59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217">
        <f t="shared" si="3"/>
        <v>0</v>
      </c>
      <c r="BH5" s="60"/>
      <c r="BI5" s="215">
        <f t="shared" si="4"/>
        <v>0</v>
      </c>
      <c r="BJ5" s="215">
        <f t="shared" si="5"/>
        <v>0</v>
      </c>
      <c r="BK5" s="216">
        <f t="shared" si="0"/>
        <v>0</v>
      </c>
      <c r="BL5" s="166" t="str">
        <f t="shared" si="6"/>
        <v/>
      </c>
    </row>
    <row r="6" spans="1:124" s="3" customFormat="1" ht="20.100000000000001" customHeight="1">
      <c r="A6" s="213">
        <f>'Alle lijsten'!A7</f>
        <v>0</v>
      </c>
      <c r="B6" s="214">
        <f>'Alle lijsten'!B7</f>
        <v>0</v>
      </c>
      <c r="C6" s="214" t="e">
        <f>'Alle lijsten'!#REF!</f>
        <v>#REF!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217">
        <f t="shared" si="1"/>
        <v>0</v>
      </c>
      <c r="AE6" s="60"/>
      <c r="AF6" s="215">
        <f t="shared" si="2"/>
        <v>0</v>
      </c>
      <c r="AG6" s="57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217">
        <f t="shared" si="3"/>
        <v>0</v>
      </c>
      <c r="BH6" s="60"/>
      <c r="BI6" s="215">
        <f t="shared" si="4"/>
        <v>0</v>
      </c>
      <c r="BJ6" s="215">
        <f t="shared" si="5"/>
        <v>0</v>
      </c>
      <c r="BK6" s="216">
        <f t="shared" si="0"/>
        <v>0</v>
      </c>
      <c r="BL6" s="166" t="str">
        <f t="shared" si="6"/>
        <v/>
      </c>
    </row>
    <row r="7" spans="1:124" s="3" customFormat="1" ht="20.100000000000001" customHeight="1">
      <c r="A7" s="213">
        <f>'Alle lijsten'!A8</f>
        <v>0</v>
      </c>
      <c r="B7" s="214">
        <f>'Alle lijsten'!B8</f>
        <v>0</v>
      </c>
      <c r="C7" s="214" t="e">
        <f>'Alle lijsten'!#REF!</f>
        <v>#REF!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217">
        <f t="shared" si="1"/>
        <v>0</v>
      </c>
      <c r="AE7" s="44"/>
      <c r="AF7" s="215">
        <f t="shared" si="2"/>
        <v>0</v>
      </c>
      <c r="AG7" s="57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217">
        <f t="shared" si="3"/>
        <v>0</v>
      </c>
      <c r="BH7" s="60"/>
      <c r="BI7" s="215">
        <f t="shared" si="4"/>
        <v>0</v>
      </c>
      <c r="BJ7" s="215">
        <f t="shared" si="5"/>
        <v>0</v>
      </c>
      <c r="BK7" s="216">
        <f t="shared" si="0"/>
        <v>0</v>
      </c>
      <c r="BL7" s="166" t="str">
        <f t="shared" si="6"/>
        <v/>
      </c>
    </row>
    <row r="8" spans="1:124" ht="20.100000000000001" customHeight="1">
      <c r="A8" s="213">
        <f>'Alle lijsten'!A9</f>
        <v>0</v>
      </c>
      <c r="B8" s="214">
        <f>'Alle lijsten'!B9</f>
        <v>0</v>
      </c>
      <c r="C8" s="214" t="e">
        <f>'Alle lijsten'!#REF!</f>
        <v>#REF!</v>
      </c>
      <c r="D8" s="154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155"/>
      <c r="AC8" s="155"/>
      <c r="AD8" s="217">
        <f t="shared" si="1"/>
        <v>0</v>
      </c>
      <c r="AE8" s="155"/>
      <c r="AF8" s="215">
        <f t="shared" si="2"/>
        <v>0</v>
      </c>
      <c r="AG8" s="155"/>
      <c r="AH8" s="155"/>
      <c r="AI8" s="155"/>
      <c r="AJ8" s="155"/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5"/>
      <c r="AV8" s="155"/>
      <c r="AW8" s="155"/>
      <c r="AX8" s="155"/>
      <c r="AY8" s="155"/>
      <c r="AZ8" s="155"/>
      <c r="BA8" s="155"/>
      <c r="BB8" s="155"/>
      <c r="BC8" s="155"/>
      <c r="BD8" s="155"/>
      <c r="BE8" s="155"/>
      <c r="BF8" s="155"/>
      <c r="BG8" s="217">
        <f t="shared" si="3"/>
        <v>0</v>
      </c>
      <c r="BH8" s="60"/>
      <c r="BI8" s="215">
        <f t="shared" si="4"/>
        <v>0</v>
      </c>
      <c r="BJ8" s="215">
        <f t="shared" si="5"/>
        <v>0</v>
      </c>
      <c r="BK8" s="216">
        <f t="shared" si="0"/>
        <v>0</v>
      </c>
      <c r="BL8" s="166" t="str">
        <f t="shared" si="6"/>
        <v/>
      </c>
    </row>
    <row r="9" spans="1:124" ht="20.100000000000001" customHeight="1">
      <c r="A9" s="213">
        <f>'Alle lijsten'!A10</f>
        <v>0</v>
      </c>
      <c r="B9" s="214">
        <f>'Alle lijsten'!B10</f>
        <v>0</v>
      </c>
      <c r="C9" s="214" t="e">
        <f>'Alle lijsten'!#REF!</f>
        <v>#REF!</v>
      </c>
      <c r="D9" s="154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5"/>
      <c r="AD9" s="217">
        <f t="shared" si="1"/>
        <v>0</v>
      </c>
      <c r="AE9" s="155"/>
      <c r="AF9" s="215">
        <f t="shared" si="2"/>
        <v>0</v>
      </c>
      <c r="AG9" s="155"/>
      <c r="AH9" s="155"/>
      <c r="AI9" s="155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5"/>
      <c r="AV9" s="155"/>
      <c r="AW9" s="155"/>
      <c r="AX9" s="155"/>
      <c r="AY9" s="155"/>
      <c r="AZ9" s="155"/>
      <c r="BA9" s="155"/>
      <c r="BB9" s="155"/>
      <c r="BC9" s="155"/>
      <c r="BD9" s="155"/>
      <c r="BE9" s="155"/>
      <c r="BF9" s="155"/>
      <c r="BG9" s="217">
        <f t="shared" si="3"/>
        <v>0</v>
      </c>
      <c r="BH9" s="60"/>
      <c r="BI9" s="215">
        <f t="shared" si="4"/>
        <v>0</v>
      </c>
      <c r="BJ9" s="215">
        <f t="shared" si="5"/>
        <v>0</v>
      </c>
      <c r="BK9" s="216">
        <f t="shared" si="0"/>
        <v>0</v>
      </c>
      <c r="BL9" s="166" t="str">
        <f t="shared" si="6"/>
        <v/>
      </c>
    </row>
    <row r="10" spans="1:124" ht="20.100000000000001" customHeight="1">
      <c r="A10" s="213">
        <f>'Alle lijsten'!A11</f>
        <v>0</v>
      </c>
      <c r="B10" s="214">
        <f>'Alle lijsten'!B11</f>
        <v>0</v>
      </c>
      <c r="C10" s="214" t="e">
        <f>'Alle lijsten'!#REF!</f>
        <v>#REF!</v>
      </c>
      <c r="D10" s="154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Y10" s="155"/>
      <c r="Z10" s="155"/>
      <c r="AA10" s="155"/>
      <c r="AB10" s="155"/>
      <c r="AC10" s="155"/>
      <c r="AD10" s="217">
        <f t="shared" si="1"/>
        <v>0</v>
      </c>
      <c r="AE10" s="155"/>
      <c r="AF10" s="215">
        <f t="shared" si="2"/>
        <v>0</v>
      </c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  <c r="BE10" s="155"/>
      <c r="BF10" s="155"/>
      <c r="BG10" s="217">
        <f t="shared" si="3"/>
        <v>0</v>
      </c>
      <c r="BH10" s="60"/>
      <c r="BI10" s="215">
        <f t="shared" si="4"/>
        <v>0</v>
      </c>
      <c r="BJ10" s="215">
        <f t="shared" si="5"/>
        <v>0</v>
      </c>
      <c r="BK10" s="216">
        <f t="shared" si="0"/>
        <v>0</v>
      </c>
      <c r="BL10" s="166" t="str">
        <f t="shared" si="6"/>
        <v/>
      </c>
    </row>
    <row r="11" spans="1:124" ht="20.100000000000001" customHeight="1">
      <c r="A11" s="213">
        <f>'Alle lijsten'!A12</f>
        <v>0</v>
      </c>
      <c r="B11" s="214">
        <f>'Alle lijsten'!B12</f>
        <v>0</v>
      </c>
      <c r="C11" s="214" t="e">
        <f>'Alle lijsten'!#REF!</f>
        <v>#REF!</v>
      </c>
      <c r="D11" s="154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217">
        <f t="shared" si="1"/>
        <v>0</v>
      </c>
      <c r="AE11" s="155"/>
      <c r="AF11" s="215">
        <f t="shared" si="2"/>
        <v>0</v>
      </c>
      <c r="AG11" s="155"/>
      <c r="AH11" s="155"/>
      <c r="AI11" s="155"/>
      <c r="AJ11" s="155"/>
      <c r="AK11" s="155"/>
      <c r="AL11" s="155"/>
      <c r="AM11" s="155"/>
      <c r="AN11" s="155"/>
      <c r="AO11" s="155"/>
      <c r="AP11" s="155"/>
      <c r="AQ11" s="155"/>
      <c r="AR11" s="155"/>
      <c r="AS11" s="155"/>
      <c r="AT11" s="155"/>
      <c r="AU11" s="155"/>
      <c r="AV11" s="155"/>
      <c r="AW11" s="155"/>
      <c r="AX11" s="155"/>
      <c r="AY11" s="155"/>
      <c r="AZ11" s="155"/>
      <c r="BA11" s="155"/>
      <c r="BB11" s="155"/>
      <c r="BC11" s="155"/>
      <c r="BD11" s="155"/>
      <c r="BE11" s="155"/>
      <c r="BF11" s="155"/>
      <c r="BG11" s="217">
        <f t="shared" si="3"/>
        <v>0</v>
      </c>
      <c r="BH11" s="60"/>
      <c r="BI11" s="215">
        <f t="shared" si="4"/>
        <v>0</v>
      </c>
      <c r="BJ11" s="215">
        <f t="shared" si="5"/>
        <v>0</v>
      </c>
      <c r="BK11" s="216">
        <f t="shared" si="0"/>
        <v>0</v>
      </c>
      <c r="BL11" s="166" t="str">
        <f t="shared" si="6"/>
        <v/>
      </c>
    </row>
    <row r="12" spans="1:124" ht="20.100000000000001" customHeight="1">
      <c r="A12" s="213">
        <f>'Alle lijsten'!A13</f>
        <v>0</v>
      </c>
      <c r="B12" s="214">
        <f>'Alle lijsten'!B13</f>
        <v>0</v>
      </c>
      <c r="C12" s="214" t="e">
        <f>'Alle lijsten'!#REF!</f>
        <v>#REF!</v>
      </c>
      <c r="D12" s="154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217">
        <f t="shared" si="1"/>
        <v>0</v>
      </c>
      <c r="AE12" s="155"/>
      <c r="AF12" s="215">
        <f t="shared" si="2"/>
        <v>0</v>
      </c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5"/>
      <c r="AV12" s="155"/>
      <c r="AW12" s="155"/>
      <c r="AX12" s="155"/>
      <c r="AY12" s="155"/>
      <c r="AZ12" s="155"/>
      <c r="BA12" s="155"/>
      <c r="BB12" s="155"/>
      <c r="BC12" s="155"/>
      <c r="BD12" s="155"/>
      <c r="BE12" s="155"/>
      <c r="BF12" s="155"/>
      <c r="BG12" s="217">
        <f t="shared" si="3"/>
        <v>0</v>
      </c>
      <c r="BH12" s="60"/>
      <c r="BI12" s="215">
        <f t="shared" si="4"/>
        <v>0</v>
      </c>
      <c r="BJ12" s="215">
        <f t="shared" si="5"/>
        <v>0</v>
      </c>
      <c r="BK12" s="216">
        <f t="shared" si="0"/>
        <v>0</v>
      </c>
      <c r="BL12" s="166" t="str">
        <f t="shared" si="6"/>
        <v/>
      </c>
    </row>
    <row r="13" spans="1:124" ht="20.100000000000001" customHeight="1">
      <c r="A13" s="213">
        <f>'Alle lijsten'!A14</f>
        <v>0</v>
      </c>
      <c r="B13" s="214">
        <f>'Alle lijsten'!B14</f>
        <v>0</v>
      </c>
      <c r="C13" s="214" t="e">
        <f>'Alle lijsten'!#REF!</f>
        <v>#REF!</v>
      </c>
      <c r="D13" s="154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217">
        <f t="shared" si="1"/>
        <v>0</v>
      </c>
      <c r="AE13" s="155"/>
      <c r="AF13" s="215">
        <f t="shared" si="2"/>
        <v>0</v>
      </c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155"/>
      <c r="AX13" s="155"/>
      <c r="AY13" s="155"/>
      <c r="AZ13" s="155"/>
      <c r="BA13" s="155"/>
      <c r="BB13" s="155"/>
      <c r="BC13" s="155"/>
      <c r="BD13" s="155"/>
      <c r="BE13" s="155"/>
      <c r="BF13" s="155"/>
      <c r="BG13" s="217">
        <f t="shared" si="3"/>
        <v>0</v>
      </c>
      <c r="BH13" s="60"/>
      <c r="BI13" s="215">
        <f t="shared" si="4"/>
        <v>0</v>
      </c>
      <c r="BJ13" s="215">
        <f t="shared" si="5"/>
        <v>0</v>
      </c>
      <c r="BK13" s="216">
        <f t="shared" si="0"/>
        <v>0</v>
      </c>
      <c r="BL13" s="166" t="str">
        <f t="shared" si="6"/>
        <v/>
      </c>
    </row>
    <row r="14" spans="1:124" ht="20.100000000000001" customHeight="1">
      <c r="A14" s="213">
        <f>'Alle lijsten'!A15</f>
        <v>0</v>
      </c>
      <c r="B14" s="214">
        <f>'Alle lijsten'!B15</f>
        <v>0</v>
      </c>
      <c r="C14" s="214" t="e">
        <f>'Alle lijsten'!#REF!</f>
        <v>#REF!</v>
      </c>
      <c r="D14" s="154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217">
        <f t="shared" si="1"/>
        <v>0</v>
      </c>
      <c r="AE14" s="155"/>
      <c r="AF14" s="215">
        <f t="shared" si="2"/>
        <v>0</v>
      </c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5"/>
      <c r="AV14" s="155"/>
      <c r="AW14" s="155"/>
      <c r="AX14" s="155"/>
      <c r="AY14" s="155"/>
      <c r="AZ14" s="155"/>
      <c r="BA14" s="155"/>
      <c r="BB14" s="155"/>
      <c r="BC14" s="155"/>
      <c r="BD14" s="155"/>
      <c r="BE14" s="155"/>
      <c r="BF14" s="155"/>
      <c r="BG14" s="217">
        <f t="shared" si="3"/>
        <v>0</v>
      </c>
      <c r="BH14" s="60"/>
      <c r="BI14" s="215">
        <f t="shared" si="4"/>
        <v>0</v>
      </c>
      <c r="BJ14" s="215">
        <f t="shared" si="5"/>
        <v>0</v>
      </c>
      <c r="BK14" s="216">
        <f t="shared" si="0"/>
        <v>0</v>
      </c>
      <c r="BL14" s="166" t="str">
        <f t="shared" si="6"/>
        <v/>
      </c>
    </row>
    <row r="15" spans="1:124" ht="20.100000000000001" customHeight="1">
      <c r="A15" s="213">
        <f>'Alle lijsten'!A16</f>
        <v>0</v>
      </c>
      <c r="B15" s="214">
        <f>'Alle lijsten'!B16</f>
        <v>0</v>
      </c>
      <c r="C15" s="214" t="e">
        <f>'Alle lijsten'!#REF!</f>
        <v>#REF!</v>
      </c>
      <c r="D15" s="154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217">
        <f t="shared" si="1"/>
        <v>0</v>
      </c>
      <c r="AE15" s="155"/>
      <c r="AF15" s="215">
        <f t="shared" si="2"/>
        <v>0</v>
      </c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217">
        <f t="shared" si="3"/>
        <v>0</v>
      </c>
      <c r="BH15" s="60"/>
      <c r="BI15" s="215">
        <f t="shared" si="4"/>
        <v>0</v>
      </c>
      <c r="BJ15" s="215">
        <f t="shared" si="5"/>
        <v>0</v>
      </c>
      <c r="BK15" s="216">
        <f t="shared" si="0"/>
        <v>0</v>
      </c>
      <c r="BL15" s="166" t="str">
        <f t="shared" si="6"/>
        <v/>
      </c>
    </row>
    <row r="16" spans="1:124" ht="20.100000000000001" customHeight="1">
      <c r="A16" s="213">
        <f>'Alle lijsten'!A17</f>
        <v>0</v>
      </c>
      <c r="B16" s="214">
        <f>'Alle lijsten'!B17</f>
        <v>0</v>
      </c>
      <c r="C16" s="214" t="e">
        <f>'Alle lijsten'!#REF!</f>
        <v>#REF!</v>
      </c>
      <c r="D16" s="154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217">
        <f t="shared" si="1"/>
        <v>0</v>
      </c>
      <c r="AE16" s="155"/>
      <c r="AF16" s="215">
        <f t="shared" si="2"/>
        <v>0</v>
      </c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217">
        <f t="shared" si="3"/>
        <v>0</v>
      </c>
      <c r="BH16" s="60"/>
      <c r="BI16" s="215">
        <f t="shared" si="4"/>
        <v>0</v>
      </c>
      <c r="BJ16" s="215">
        <f t="shared" si="5"/>
        <v>0</v>
      </c>
      <c r="BK16" s="216">
        <f t="shared" si="0"/>
        <v>0</v>
      </c>
      <c r="BL16" s="166" t="str">
        <f t="shared" si="6"/>
        <v/>
      </c>
    </row>
    <row r="17" spans="1:64" ht="20.100000000000001" customHeight="1">
      <c r="A17" s="152"/>
      <c r="B17" s="153"/>
      <c r="C17" s="154"/>
      <c r="D17" s="154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31">
        <f t="shared" si="1"/>
        <v>0</v>
      </c>
      <c r="AE17" s="155"/>
      <c r="AF17" s="56">
        <f t="shared" si="2"/>
        <v>0</v>
      </c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5"/>
      <c r="BE17" s="155"/>
      <c r="BF17" s="155"/>
      <c r="BG17" s="31">
        <f t="shared" si="3"/>
        <v>0</v>
      </c>
      <c r="BH17" s="60"/>
      <c r="BI17" s="56">
        <f t="shared" si="4"/>
        <v>0</v>
      </c>
      <c r="BJ17" s="56">
        <f t="shared" si="5"/>
        <v>0</v>
      </c>
      <c r="BK17" s="58">
        <f t="shared" si="0"/>
        <v>0</v>
      </c>
      <c r="BL17" s="166" t="str">
        <f t="shared" si="6"/>
        <v/>
      </c>
    </row>
    <row r="18" spans="1:64" ht="20.100000000000001" customHeight="1">
      <c r="A18" s="152"/>
      <c r="B18" s="153"/>
      <c r="C18" s="154"/>
      <c r="D18" s="154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31">
        <f t="shared" si="1"/>
        <v>0</v>
      </c>
      <c r="AE18" s="155"/>
      <c r="AF18" s="56">
        <f t="shared" si="2"/>
        <v>0</v>
      </c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31">
        <f t="shared" si="3"/>
        <v>0</v>
      </c>
      <c r="BH18" s="60"/>
      <c r="BI18" s="56">
        <f t="shared" si="4"/>
        <v>0</v>
      </c>
      <c r="BJ18" s="56">
        <f t="shared" si="5"/>
        <v>0</v>
      </c>
      <c r="BK18" s="58">
        <f t="shared" si="0"/>
        <v>0</v>
      </c>
      <c r="BL18" s="166" t="str">
        <f t="shared" si="6"/>
        <v/>
      </c>
    </row>
    <row r="19" spans="1:64" ht="20.100000000000001" customHeight="1">
      <c r="A19" s="152"/>
      <c r="B19" s="153"/>
      <c r="C19" s="154"/>
      <c r="D19" s="154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  <c r="Q19" s="155"/>
      <c r="R19" s="155"/>
      <c r="S19" s="155"/>
      <c r="T19" s="155"/>
      <c r="U19" s="155"/>
      <c r="V19" s="155"/>
      <c r="W19" s="155"/>
      <c r="X19" s="155"/>
      <c r="Y19" s="155"/>
      <c r="Z19" s="155"/>
      <c r="AA19" s="155"/>
      <c r="AB19" s="155"/>
      <c r="AC19" s="155"/>
      <c r="AD19" s="31">
        <f t="shared" si="1"/>
        <v>0</v>
      </c>
      <c r="AE19" s="155"/>
      <c r="AF19" s="56">
        <f t="shared" si="2"/>
        <v>0</v>
      </c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31">
        <f t="shared" si="3"/>
        <v>0</v>
      </c>
      <c r="BH19" s="60"/>
      <c r="BI19" s="56">
        <f t="shared" si="4"/>
        <v>0</v>
      </c>
      <c r="BJ19" s="56">
        <f t="shared" si="5"/>
        <v>0</v>
      </c>
      <c r="BK19" s="58">
        <f t="shared" si="0"/>
        <v>0</v>
      </c>
      <c r="BL19" s="166" t="str">
        <f t="shared" si="6"/>
        <v/>
      </c>
    </row>
    <row r="20" spans="1:64" ht="20.100000000000001" customHeight="1">
      <c r="A20" s="152"/>
      <c r="B20" s="153"/>
      <c r="C20" s="154"/>
      <c r="D20" s="154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5"/>
      <c r="AC20" s="155"/>
      <c r="AD20" s="31">
        <f t="shared" si="1"/>
        <v>0</v>
      </c>
      <c r="AE20" s="155"/>
      <c r="AF20" s="56">
        <f t="shared" si="2"/>
        <v>0</v>
      </c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31">
        <f t="shared" si="3"/>
        <v>0</v>
      </c>
      <c r="BH20" s="60"/>
      <c r="BI20" s="56">
        <f t="shared" si="4"/>
        <v>0</v>
      </c>
      <c r="BJ20" s="56">
        <f t="shared" si="5"/>
        <v>0</v>
      </c>
      <c r="BK20" s="58">
        <f t="shared" si="0"/>
        <v>0</v>
      </c>
      <c r="BL20" s="166" t="str">
        <f t="shared" si="6"/>
        <v/>
      </c>
    </row>
    <row r="21" spans="1:64" ht="20.100000000000001" customHeight="1">
      <c r="A21" s="152"/>
      <c r="B21" s="153"/>
      <c r="C21" s="154"/>
      <c r="D21" s="154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31">
        <f t="shared" si="3"/>
        <v>0</v>
      </c>
      <c r="BH21" s="60"/>
      <c r="BI21" s="56">
        <f t="shared" si="4"/>
        <v>0</v>
      </c>
      <c r="BJ21" s="56">
        <f t="shared" si="5"/>
        <v>0</v>
      </c>
      <c r="BK21" s="58">
        <f t="shared" si="0"/>
        <v>0</v>
      </c>
      <c r="BL21" s="166" t="str">
        <f t="shared" si="6"/>
        <v/>
      </c>
    </row>
    <row r="22" spans="1:64">
      <c r="A22" s="136"/>
      <c r="B22" s="2"/>
    </row>
    <row r="23" spans="1:64">
      <c r="A23" s="136"/>
      <c r="B23" s="2"/>
    </row>
    <row r="24" spans="1:64">
      <c r="A24" s="136"/>
      <c r="B24" s="2"/>
    </row>
    <row r="25" spans="1:64">
      <c r="A25" s="136"/>
      <c r="B25" s="2"/>
    </row>
    <row r="26" spans="1:64">
      <c r="A26" s="136"/>
      <c r="B26" s="2"/>
    </row>
    <row r="27" spans="1:64">
      <c r="A27" s="136"/>
      <c r="B27" s="2"/>
    </row>
    <row r="28" spans="1:64">
      <c r="A28" s="136"/>
      <c r="B28" s="2"/>
    </row>
    <row r="29" spans="1:64">
      <c r="A29" s="136"/>
      <c r="B29" s="2"/>
    </row>
    <row r="30" spans="1:64">
      <c r="A30" s="136"/>
      <c r="B30" s="2"/>
    </row>
    <row r="31" spans="1:64">
      <c r="A31" s="136"/>
      <c r="B31" s="2"/>
    </row>
    <row r="32" spans="1:64">
      <c r="A32" s="136"/>
      <c r="B32" s="2"/>
    </row>
    <row r="33" spans="1:2">
      <c r="A33" s="136"/>
      <c r="B33" s="2"/>
    </row>
    <row r="34" spans="1:2">
      <c r="A34" s="136"/>
      <c r="B34" s="2"/>
    </row>
    <row r="35" spans="1:2">
      <c r="A35" s="136"/>
      <c r="B35" s="2"/>
    </row>
    <row r="36" spans="1:2">
      <c r="A36" s="136"/>
      <c r="B36" s="2"/>
    </row>
    <row r="37" spans="1:2">
      <c r="A37" s="136"/>
      <c r="B37" s="2"/>
    </row>
    <row r="38" spans="1:2">
      <c r="A38" s="136"/>
      <c r="B38" s="2"/>
    </row>
    <row r="39" spans="1:2">
      <c r="A39" s="136"/>
      <c r="B39" s="2"/>
    </row>
    <row r="40" spans="1:2">
      <c r="A40" s="136"/>
      <c r="B40" s="2"/>
    </row>
    <row r="41" spans="1:2">
      <c r="A41" s="136"/>
      <c r="B41" s="2"/>
    </row>
    <row r="42" spans="1:2">
      <c r="A42" s="136"/>
      <c r="B42" s="2"/>
    </row>
    <row r="43" spans="1:2">
      <c r="A43" s="136"/>
      <c r="B43" s="2"/>
    </row>
    <row r="44" spans="1:2">
      <c r="A44" s="136"/>
      <c r="B44" s="2"/>
    </row>
    <row r="45" spans="1:2">
      <c r="A45" s="136"/>
      <c r="B45" s="2"/>
    </row>
    <row r="46" spans="1:2">
      <c r="A46" s="136"/>
      <c r="B46" s="2"/>
    </row>
    <row r="47" spans="1:2">
      <c r="A47" s="136"/>
      <c r="B47" s="2"/>
    </row>
    <row r="48" spans="1:2">
      <c r="A48" s="136"/>
      <c r="B48" s="2"/>
    </row>
    <row r="49" spans="1:2">
      <c r="A49" s="136"/>
      <c r="B49" s="2"/>
    </row>
    <row r="50" spans="1:2">
      <c r="A50" s="136"/>
      <c r="B50" s="2"/>
    </row>
    <row r="51" spans="1:2">
      <c r="A51" s="136"/>
      <c r="B51" s="2"/>
    </row>
    <row r="52" spans="1:2">
      <c r="A52" s="136"/>
      <c r="B52" s="2"/>
    </row>
    <row r="53" spans="1:2">
      <c r="A53" s="136"/>
      <c r="B53" s="2"/>
    </row>
    <row r="54" spans="1:2">
      <c r="A54" s="136"/>
      <c r="B54" s="2"/>
    </row>
    <row r="55" spans="1:2">
      <c r="A55" s="136"/>
      <c r="B55" s="2"/>
    </row>
    <row r="56" spans="1:2">
      <c r="A56" s="136"/>
      <c r="B56" s="2"/>
    </row>
    <row r="57" spans="1:2">
      <c r="A57" s="136"/>
      <c r="B57" s="2"/>
    </row>
    <row r="58" spans="1:2">
      <c r="A58" s="136"/>
      <c r="B58" s="2"/>
    </row>
    <row r="59" spans="1:2">
      <c r="A59" s="136"/>
      <c r="B59" s="2"/>
    </row>
    <row r="60" spans="1:2">
      <c r="A60" s="136"/>
      <c r="B60" s="2"/>
    </row>
    <row r="61" spans="1:2">
      <c r="A61" s="136"/>
      <c r="B61" s="2"/>
    </row>
    <row r="62" spans="1:2">
      <c r="A62" s="136"/>
      <c r="B62" s="2"/>
    </row>
    <row r="63" spans="1:2">
      <c r="A63" s="136"/>
      <c r="B63" s="2"/>
    </row>
    <row r="64" spans="1:2">
      <c r="A64" s="136"/>
      <c r="B64" s="2"/>
    </row>
    <row r="65" spans="1:2">
      <c r="A65" s="136"/>
      <c r="B65" s="2"/>
    </row>
    <row r="66" spans="1:2">
      <c r="A66" s="136"/>
      <c r="B66" s="2"/>
    </row>
  </sheetData>
  <sortState ref="BK3:BK21">
    <sortCondition ref="BK3:BK21"/>
  </sortState>
  <customSheetViews>
    <customSheetView guid="{0EBA10DB-64A7-4805-81F5-95097CE8C378}" scale="85" state="hidden">
      <pane xSplit="3" topLeftCell="D1" activePane="topRight" state="frozen"/>
      <selection pane="topRight" activeCell="C22" sqref="C22"/>
      <pageMargins left="0.75" right="0.75" top="1" bottom="1" header="0.5" footer="0.5"/>
      <headerFooter alignWithMargins="0"/>
    </customSheetView>
    <customSheetView guid="{7D5A682B-7840-4DAB-BB53-AB7A48A909E0}" scale="85">
      <pane xSplit="3" topLeftCell="D1" activePane="topRight" state="frozen"/>
      <selection pane="topRight" activeCell="AJ1" sqref="AJ1"/>
      <pageMargins left="0.75" right="0.75" top="1" bottom="1" header="0.5" footer="0.5"/>
      <headerFooter alignWithMargins="0"/>
    </customSheetView>
    <customSheetView guid="{FDEBA451-C83C-46FC-946B-8C44343D330F}" scale="85" state="hidden">
      <pane xSplit="3" topLeftCell="D1" activePane="topRight" state="frozen"/>
      <selection pane="topRight" activeCell="C22" sqref="C22"/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K21"/>
  <sheetViews>
    <sheetView tabSelected="1" zoomScale="70" zoomScaleNormal="70" workbookViewId="0">
      <pane xSplit="24" topLeftCell="Y1" activePane="topRight" state="frozen"/>
      <selection pane="topRight" activeCell="B30" sqref="B30"/>
    </sheetView>
  </sheetViews>
  <sheetFormatPr defaultRowHeight="12.75"/>
  <cols>
    <col min="1" max="1" width="11.140625" customWidth="1"/>
    <col min="2" max="2" width="54.28515625" customWidth="1"/>
    <col min="3" max="3" width="16.5703125" hidden="1" customWidth="1"/>
    <col min="4" max="23" width="3.7109375" hidden="1" customWidth="1"/>
    <col min="24" max="24" width="9.42578125" hidden="1" customWidth="1"/>
    <col min="25" max="25" width="10.140625" customWidth="1"/>
    <col min="26" max="26" width="11.85546875" customWidth="1"/>
    <col min="27" max="27" width="12.5703125" customWidth="1"/>
    <col min="28" max="47" width="3.7109375" hidden="1" customWidth="1"/>
    <col min="48" max="48" width="8.85546875" hidden="1" customWidth="1"/>
    <col min="49" max="49" width="3" hidden="1" customWidth="1"/>
    <col min="50" max="50" width="10" customWidth="1"/>
    <col min="51" max="51" width="12.85546875" customWidth="1"/>
    <col min="52" max="52" width="10.7109375" customWidth="1"/>
    <col min="53" max="53" width="12.5703125" customWidth="1"/>
    <col min="54" max="54" width="11.5703125" customWidth="1"/>
    <col min="55" max="55" width="9.140625" hidden="1" customWidth="1"/>
  </cols>
  <sheetData>
    <row r="1" spans="1:115" s="6" customFormat="1" ht="23.25" customHeight="1" thickBot="1">
      <c r="A1" s="26"/>
      <c r="B1" s="13" t="s">
        <v>88</v>
      </c>
      <c r="C1" s="13" t="s">
        <v>1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20"/>
      <c r="Z1" s="20"/>
      <c r="AA1" s="19"/>
      <c r="AB1" s="13"/>
      <c r="AC1" s="13"/>
      <c r="AD1" s="13"/>
      <c r="AE1" s="13" t="s">
        <v>60</v>
      </c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20"/>
      <c r="AY1" s="20"/>
      <c r="AZ1" s="19"/>
      <c r="BA1" s="19"/>
      <c r="BB1" s="23"/>
    </row>
    <row r="2" spans="1:115" s="5" customFormat="1" ht="130.5" customHeight="1" thickBot="1">
      <c r="A2" s="149" t="s">
        <v>5</v>
      </c>
      <c r="B2" s="143" t="s">
        <v>14</v>
      </c>
      <c r="C2" s="47"/>
      <c r="D2" s="47">
        <f>'Alle lijsten'!I6</f>
        <v>1</v>
      </c>
      <c r="E2" s="47">
        <f>'Alle lijsten'!J6</f>
        <v>2</v>
      </c>
      <c r="F2" s="47">
        <f>'Alle lijsten'!K6</f>
        <v>3</v>
      </c>
      <c r="G2" s="47" t="str">
        <f>'Alle lijsten'!L6</f>
        <v>4a</v>
      </c>
      <c r="H2" s="47" t="str">
        <f>'Alle lijsten'!M6</f>
        <v>4b</v>
      </c>
      <c r="I2" s="47" t="str">
        <f>'Alle lijsten'!N6</f>
        <v>4c</v>
      </c>
      <c r="J2" s="47" t="str">
        <f>'Alle lijsten'!O6</f>
        <v>4d</v>
      </c>
      <c r="K2" s="47">
        <f>'Alle lijsten'!P6</f>
        <v>5</v>
      </c>
      <c r="L2" s="47">
        <f>'Alle lijsten'!Q6</f>
        <v>6</v>
      </c>
      <c r="M2" s="47">
        <f>'Alle lijsten'!R6</f>
        <v>7</v>
      </c>
      <c r="N2" s="47" t="str">
        <f>'Alle lijsten'!S6</f>
        <v>8a</v>
      </c>
      <c r="O2" s="47" t="str">
        <f>'Alle lijsten'!T6</f>
        <v>8b</v>
      </c>
      <c r="P2" s="47" t="str">
        <f>'Alle lijsten'!U6</f>
        <v>8c</v>
      </c>
      <c r="Q2" s="47">
        <f>'Alle lijsten'!V6</f>
        <v>9</v>
      </c>
      <c r="R2" s="47">
        <f>'Alle lijsten'!W6</f>
        <v>10</v>
      </c>
      <c r="S2" s="47" t="str">
        <f>'Alle lijsten'!X6</f>
        <v>11a</v>
      </c>
      <c r="T2" s="47" t="str">
        <f>'Alle lijsten'!Y6</f>
        <v>11b</v>
      </c>
      <c r="U2" s="47" t="str">
        <f>'Alle lijsten'!Z6</f>
        <v>11c</v>
      </c>
      <c r="V2" s="47" t="str">
        <f>'Alle lijsten'!AA6</f>
        <v>11d</v>
      </c>
      <c r="W2" s="47">
        <f>'Alle lijsten'!AB6</f>
        <v>12</v>
      </c>
      <c r="X2" s="139" t="s">
        <v>41</v>
      </c>
      <c r="Y2" s="144" t="s">
        <v>6</v>
      </c>
      <c r="Z2" s="144" t="s">
        <v>10</v>
      </c>
      <c r="AA2" s="145" t="s">
        <v>11</v>
      </c>
      <c r="AB2" s="52"/>
      <c r="AC2" s="47">
        <f>'Alle lijsten'!I6</f>
        <v>1</v>
      </c>
      <c r="AD2" s="47">
        <f>'Alle lijsten'!J6</f>
        <v>2</v>
      </c>
      <c r="AE2" s="47">
        <f>'Alle lijsten'!K6</f>
        <v>3</v>
      </c>
      <c r="AF2" s="47" t="str">
        <f>'Alle lijsten'!L6</f>
        <v>4a</v>
      </c>
      <c r="AG2" s="47" t="str">
        <f>'Alle lijsten'!M6</f>
        <v>4b</v>
      </c>
      <c r="AH2" s="47" t="str">
        <f>'Alle lijsten'!N6</f>
        <v>4c</v>
      </c>
      <c r="AI2" s="47" t="str">
        <f>'Alle lijsten'!O6</f>
        <v>4d</v>
      </c>
      <c r="AJ2" s="47">
        <f>'Alle lijsten'!P6</f>
        <v>5</v>
      </c>
      <c r="AK2" s="47">
        <f>'Alle lijsten'!Q6</f>
        <v>6</v>
      </c>
      <c r="AL2" s="47">
        <f>'Alle lijsten'!R6</f>
        <v>7</v>
      </c>
      <c r="AM2" s="47" t="str">
        <f>'Alle lijsten'!S6</f>
        <v>8a</v>
      </c>
      <c r="AN2" s="47" t="str">
        <f>'Alle lijsten'!T6</f>
        <v>8b</v>
      </c>
      <c r="AO2" s="47" t="str">
        <f>'Alle lijsten'!U6</f>
        <v>8c</v>
      </c>
      <c r="AP2" s="47">
        <f>'Alle lijsten'!V6</f>
        <v>9</v>
      </c>
      <c r="AQ2" s="47">
        <f>'Alle lijsten'!W6</f>
        <v>10</v>
      </c>
      <c r="AR2" s="47" t="str">
        <f>'Alle lijsten'!X6</f>
        <v>11a</v>
      </c>
      <c r="AS2" s="47" t="str">
        <f>'Alle lijsten'!Y6</f>
        <v>11b</v>
      </c>
      <c r="AT2" s="47" t="str">
        <f>'Alle lijsten'!Z6</f>
        <v>11c</v>
      </c>
      <c r="AU2" s="47" t="str">
        <f>'Alle lijsten'!AA6</f>
        <v>11d</v>
      </c>
      <c r="AV2" s="47">
        <f>'Alle lijsten'!AB6</f>
        <v>12</v>
      </c>
      <c r="AW2" s="139" t="s">
        <v>41</v>
      </c>
      <c r="AX2" s="146" t="s">
        <v>2</v>
      </c>
      <c r="AY2" s="146" t="s">
        <v>7</v>
      </c>
      <c r="AZ2" s="147" t="s">
        <v>12</v>
      </c>
      <c r="BA2" s="147" t="s">
        <v>8</v>
      </c>
      <c r="BB2" s="148" t="s">
        <v>9</v>
      </c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</row>
    <row r="3" spans="1:115" s="3" customFormat="1" ht="20.100000000000001" customHeight="1" thickTop="1">
      <c r="A3" s="239">
        <f t="shared" ref="A3:A20" si="0">IF(BB3=0,"",RANK(BB3,$BB$3:$BB$22,1)-COUNTIF($BB$3:$BB$22,0))</f>
        <v>1</v>
      </c>
      <c r="B3" s="240" t="str">
        <f>'Alle lijsten'!B23</f>
        <v>Brigitte Janssen &amp; Marleen van Vendeloo</v>
      </c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>
        <v>1</v>
      </c>
      <c r="S3" s="241"/>
      <c r="T3" s="241"/>
      <c r="U3" s="241"/>
      <c r="V3" s="241"/>
      <c r="W3" s="241"/>
      <c r="X3" s="241"/>
      <c r="Y3" s="242">
        <f t="shared" ref="Y3:Y8" si="1">SUM(D3:W3)*4+(C3)+(X3)*20</f>
        <v>4</v>
      </c>
      <c r="Z3" s="243">
        <v>197.68</v>
      </c>
      <c r="AA3" s="244">
        <f t="shared" ref="AA3:AA5" si="2">SUM(Y3+Z3)</f>
        <v>201.68</v>
      </c>
      <c r="AB3" s="245"/>
      <c r="AC3" s="245"/>
      <c r="AD3" s="245"/>
      <c r="AE3" s="245"/>
      <c r="AF3" s="245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>
        <v>1</v>
      </c>
      <c r="AR3" s="241"/>
      <c r="AS3" s="241"/>
      <c r="AT3" s="241"/>
      <c r="AU3" s="241"/>
      <c r="AV3" s="241"/>
      <c r="AW3" s="241"/>
      <c r="AX3" s="242">
        <f t="shared" ref="AX3:AX8" si="3">SUM(AC3:AV3)*4+(AB3)+(AW3)*20</f>
        <v>4</v>
      </c>
      <c r="AY3" s="243">
        <v>200.09</v>
      </c>
      <c r="AZ3" s="244">
        <f t="shared" ref="AZ3:AZ8" si="4">AX3+AY3</f>
        <v>204.09</v>
      </c>
      <c r="BA3" s="244">
        <f t="shared" ref="BA3:BA8" si="5">AA3</f>
        <v>201.68</v>
      </c>
      <c r="BB3" s="246">
        <f t="shared" ref="BB3:BB5" si="6">AZ3+BA3</f>
        <v>405.77</v>
      </c>
      <c r="BD3" s="11"/>
    </row>
    <row r="4" spans="1:115" s="3" customFormat="1" ht="20.100000000000001" customHeight="1">
      <c r="A4" s="239">
        <f t="shared" si="0"/>
        <v>2</v>
      </c>
      <c r="B4" s="240" t="str">
        <f>'Alle lijsten'!B24</f>
        <v>Gerard van Randwijk &amp; Saskia Koppenol</v>
      </c>
      <c r="C4" s="241"/>
      <c r="D4" s="241"/>
      <c r="E4" s="241"/>
      <c r="F4" s="241">
        <v>1</v>
      </c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>
        <v>1</v>
      </c>
      <c r="S4" s="241"/>
      <c r="T4" s="241"/>
      <c r="U4" s="241"/>
      <c r="V4" s="241"/>
      <c r="W4" s="241"/>
      <c r="X4" s="241"/>
      <c r="Y4" s="242">
        <f t="shared" si="1"/>
        <v>8</v>
      </c>
      <c r="Z4" s="247">
        <v>262.5</v>
      </c>
      <c r="AA4" s="244">
        <f t="shared" si="2"/>
        <v>270.5</v>
      </c>
      <c r="AB4" s="248"/>
      <c r="AC4" s="248"/>
      <c r="AD4" s="248"/>
      <c r="AE4" s="248"/>
      <c r="AF4" s="248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>
        <v>1</v>
      </c>
      <c r="AW4" s="241"/>
      <c r="AX4" s="242">
        <f t="shared" si="3"/>
        <v>4</v>
      </c>
      <c r="AY4" s="247">
        <v>252.58</v>
      </c>
      <c r="AZ4" s="244">
        <f t="shared" si="4"/>
        <v>256.58000000000004</v>
      </c>
      <c r="BA4" s="244">
        <f t="shared" si="5"/>
        <v>270.5</v>
      </c>
      <c r="BB4" s="246">
        <f t="shared" si="6"/>
        <v>527.08000000000004</v>
      </c>
      <c r="BD4" s="11"/>
    </row>
    <row r="5" spans="1:115" s="3" customFormat="1" ht="20.100000000000001" customHeight="1">
      <c r="A5" s="239">
        <f t="shared" si="0"/>
        <v>3</v>
      </c>
      <c r="B5" s="240" t="str">
        <f>'Alle lijsten'!B22</f>
        <v>Danny Marien &amp; Whitney Marien</v>
      </c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>
        <v>1</v>
      </c>
      <c r="R5" s="241"/>
      <c r="S5" s="241"/>
      <c r="T5" s="241"/>
      <c r="U5" s="241"/>
      <c r="V5" s="241"/>
      <c r="W5" s="241"/>
      <c r="X5" s="241"/>
      <c r="Y5" s="242">
        <f t="shared" si="1"/>
        <v>4</v>
      </c>
      <c r="Z5" s="243">
        <v>295.66000000000003</v>
      </c>
      <c r="AA5" s="244">
        <f t="shared" si="2"/>
        <v>299.66000000000003</v>
      </c>
      <c r="AB5" s="248"/>
      <c r="AC5" s="248"/>
      <c r="AD5" s="248"/>
      <c r="AE5" s="248"/>
      <c r="AF5" s="248"/>
      <c r="AG5" s="241"/>
      <c r="AH5" s="241"/>
      <c r="AI5" s="241"/>
      <c r="AJ5" s="241"/>
      <c r="AK5" s="241"/>
      <c r="AL5" s="241"/>
      <c r="AM5" s="241"/>
      <c r="AN5" s="241"/>
      <c r="AO5" s="241"/>
      <c r="AP5" s="241"/>
      <c r="AQ5" s="241"/>
      <c r="AR5" s="241"/>
      <c r="AS5" s="241"/>
      <c r="AT5" s="241"/>
      <c r="AU5" s="241"/>
      <c r="AV5" s="241"/>
      <c r="AW5" s="241"/>
      <c r="AX5" s="242">
        <f t="shared" si="3"/>
        <v>0</v>
      </c>
      <c r="AY5" s="243">
        <v>266.36</v>
      </c>
      <c r="AZ5" s="244">
        <f t="shared" si="4"/>
        <v>266.36</v>
      </c>
      <c r="BA5" s="244">
        <f t="shared" si="5"/>
        <v>299.66000000000003</v>
      </c>
      <c r="BB5" s="246">
        <f t="shared" si="6"/>
        <v>566.02</v>
      </c>
    </row>
    <row r="6" spans="1:115" s="3" customFormat="1" ht="20.100000000000001" customHeight="1">
      <c r="A6" s="239">
        <v>4</v>
      </c>
      <c r="B6" s="240" t="str">
        <f>'Alle lijsten'!B26</f>
        <v>Quinten van Beers &amp; Carolijn de Leeuw</v>
      </c>
      <c r="C6" s="241"/>
      <c r="D6" s="241"/>
      <c r="E6" s="241"/>
      <c r="F6" s="241"/>
      <c r="G6" s="241"/>
      <c r="H6" s="241"/>
      <c r="I6" s="241"/>
      <c r="J6" s="241"/>
      <c r="K6" s="241"/>
      <c r="L6" s="241">
        <v>999</v>
      </c>
      <c r="M6" s="241"/>
      <c r="N6" s="241"/>
      <c r="O6" s="241"/>
      <c r="P6" s="241"/>
      <c r="Q6" s="241"/>
      <c r="R6" s="241">
        <v>1</v>
      </c>
      <c r="S6" s="241"/>
      <c r="T6" s="241"/>
      <c r="U6" s="241"/>
      <c r="V6" s="241"/>
      <c r="W6" s="241"/>
      <c r="X6" s="241"/>
      <c r="Y6" s="242">
        <f t="shared" si="1"/>
        <v>4000</v>
      </c>
      <c r="Z6" s="247">
        <v>234.64</v>
      </c>
      <c r="AA6" s="244" t="s">
        <v>87</v>
      </c>
      <c r="AB6" s="248"/>
      <c r="AC6" s="249"/>
      <c r="AD6" s="248">
        <v>1</v>
      </c>
      <c r="AE6" s="248"/>
      <c r="AF6" s="248"/>
      <c r="AG6" s="241"/>
      <c r="AH6" s="241"/>
      <c r="AI6" s="241"/>
      <c r="AJ6" s="241"/>
      <c r="AK6" s="241"/>
      <c r="AL6" s="241"/>
      <c r="AM6" s="241"/>
      <c r="AN6" s="241"/>
      <c r="AO6" s="241"/>
      <c r="AP6" s="241"/>
      <c r="AQ6" s="241"/>
      <c r="AR6" s="241"/>
      <c r="AS6" s="241"/>
      <c r="AT6" s="241"/>
      <c r="AU6" s="241"/>
      <c r="AV6" s="241"/>
      <c r="AW6" s="241"/>
      <c r="AX6" s="242">
        <f t="shared" si="3"/>
        <v>4</v>
      </c>
      <c r="AY6" s="247">
        <v>230.89</v>
      </c>
      <c r="AZ6" s="244">
        <f t="shared" si="4"/>
        <v>234.89</v>
      </c>
      <c r="BA6" s="244" t="str">
        <f t="shared" si="5"/>
        <v>EL</v>
      </c>
      <c r="BB6" s="246" t="s">
        <v>87</v>
      </c>
    </row>
    <row r="7" spans="1:115" s="3" customFormat="1" ht="20.100000000000001" customHeight="1">
      <c r="A7" s="239">
        <v>5</v>
      </c>
      <c r="B7" s="240" t="str">
        <f>'Alle lijsten'!B25</f>
        <v>Yvette van Amelsvoort &amp; Lizz Marijnisen</v>
      </c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2">
        <f t="shared" si="1"/>
        <v>0</v>
      </c>
      <c r="Z7" s="247">
        <v>247.79</v>
      </c>
      <c r="AA7" s="244" t="s">
        <v>87</v>
      </c>
      <c r="AB7" s="248"/>
      <c r="AC7" s="248"/>
      <c r="AD7" s="248"/>
      <c r="AE7" s="248"/>
      <c r="AF7" s="248"/>
      <c r="AG7" s="241"/>
      <c r="AH7" s="241"/>
      <c r="AI7" s="241"/>
      <c r="AJ7" s="241"/>
      <c r="AK7" s="241"/>
      <c r="AL7" s="241"/>
      <c r="AM7" s="241"/>
      <c r="AN7" s="241"/>
      <c r="AO7" s="241"/>
      <c r="AP7" s="241"/>
      <c r="AQ7" s="241">
        <v>999</v>
      </c>
      <c r="AR7" s="241"/>
      <c r="AS7" s="241"/>
      <c r="AT7" s="241"/>
      <c r="AU7" s="241"/>
      <c r="AV7" s="241"/>
      <c r="AW7" s="241"/>
      <c r="AX7" s="242">
        <f t="shared" si="3"/>
        <v>3996</v>
      </c>
      <c r="AY7" s="247">
        <v>240.22</v>
      </c>
      <c r="AZ7" s="244">
        <f t="shared" si="4"/>
        <v>4236.22</v>
      </c>
      <c r="BA7" s="244" t="str">
        <f t="shared" si="5"/>
        <v>EL</v>
      </c>
      <c r="BB7" s="246" t="s">
        <v>87</v>
      </c>
    </row>
    <row r="8" spans="1:115" s="3" customFormat="1" ht="20.100000000000001" customHeight="1">
      <c r="A8" s="239">
        <v>6</v>
      </c>
      <c r="B8" s="240" t="str">
        <f>'Alle lijsten'!B21</f>
        <v>Carolijn de Leeuw &amp; Marielle Omens</v>
      </c>
      <c r="C8" s="241"/>
      <c r="D8" s="241"/>
      <c r="E8" s="241"/>
      <c r="F8" s="241"/>
      <c r="G8" s="241"/>
      <c r="H8" s="241"/>
      <c r="I8" s="241"/>
      <c r="J8" s="241">
        <v>999</v>
      </c>
      <c r="K8" s="241"/>
      <c r="L8" s="241"/>
      <c r="M8" s="241"/>
      <c r="N8" s="241"/>
      <c r="O8" s="241"/>
      <c r="P8" s="241"/>
      <c r="Q8" s="241"/>
      <c r="R8" s="241"/>
      <c r="S8" s="241"/>
      <c r="T8" s="241"/>
      <c r="U8" s="241"/>
      <c r="V8" s="241"/>
      <c r="W8" s="241"/>
      <c r="X8" s="241"/>
      <c r="Y8" s="242">
        <f t="shared" si="1"/>
        <v>3996</v>
      </c>
      <c r="Z8" s="247">
        <v>310.04000000000002</v>
      </c>
      <c r="AA8" s="244" t="s">
        <v>87</v>
      </c>
      <c r="AB8" s="245"/>
      <c r="AC8" s="241"/>
      <c r="AD8" s="241"/>
      <c r="AE8" s="241"/>
      <c r="AF8" s="241"/>
      <c r="AG8" s="241"/>
      <c r="AH8" s="241"/>
      <c r="AI8" s="241">
        <v>999</v>
      </c>
      <c r="AJ8" s="241">
        <v>999</v>
      </c>
      <c r="AK8" s="241"/>
      <c r="AL8" s="241"/>
      <c r="AM8" s="241"/>
      <c r="AN8" s="241"/>
      <c r="AO8" s="241"/>
      <c r="AP8" s="241"/>
      <c r="AQ8" s="241"/>
      <c r="AR8" s="241"/>
      <c r="AS8" s="241"/>
      <c r="AT8" s="241"/>
      <c r="AU8" s="241"/>
      <c r="AV8" s="241"/>
      <c r="AW8" s="241"/>
      <c r="AX8" s="242">
        <f t="shared" si="3"/>
        <v>7992</v>
      </c>
      <c r="AY8" s="247">
        <v>258.92</v>
      </c>
      <c r="AZ8" s="244">
        <f t="shared" si="4"/>
        <v>8250.92</v>
      </c>
      <c r="BA8" s="244" t="str">
        <f t="shared" si="5"/>
        <v>EL</v>
      </c>
      <c r="BB8" s="246" t="s">
        <v>87</v>
      </c>
    </row>
    <row r="9" spans="1:115" s="3" customFormat="1" ht="20.100000000000001" hidden="1" customHeight="1">
      <c r="A9" s="221" t="str">
        <f t="shared" si="0"/>
        <v/>
      </c>
      <c r="B9" s="219">
        <f>'Alle lijsten'!B27</f>
        <v>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217">
        <f t="shared" ref="Y9:Y20" si="7">SUM(D9:W9)*4+(C9)+(X9)*20</f>
        <v>0</v>
      </c>
      <c r="Z9" s="60"/>
      <c r="AA9" s="215">
        <f t="shared" ref="AA9:AA20" si="8">SUM(Y9+Z9)</f>
        <v>0</v>
      </c>
      <c r="AB9" s="57"/>
      <c r="AC9" s="57"/>
      <c r="AD9" s="57"/>
      <c r="AE9" s="57"/>
      <c r="AF9" s="57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217">
        <f t="shared" ref="AX9:AX20" si="9">SUM(AC9:AV9)*4+(AB9)+(AW9)*20</f>
        <v>0</v>
      </c>
      <c r="AY9" s="60"/>
      <c r="AZ9" s="215">
        <f t="shared" ref="AZ9:AZ20" si="10">AX9+AY9</f>
        <v>0</v>
      </c>
      <c r="BA9" s="215">
        <f t="shared" ref="BA9:BA20" si="11">AA9</f>
        <v>0</v>
      </c>
      <c r="BB9" s="216">
        <f t="shared" ref="BB9:BB20" si="12">AZ9+BA9</f>
        <v>0</v>
      </c>
    </row>
    <row r="10" spans="1:115" s="3" customFormat="1" ht="20.100000000000001" hidden="1" customHeight="1">
      <c r="A10" s="221" t="str">
        <f t="shared" si="0"/>
        <v/>
      </c>
      <c r="B10" s="219">
        <f>'Alle lijsten'!B28</f>
        <v>0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217">
        <f t="shared" si="7"/>
        <v>0</v>
      </c>
      <c r="Z10" s="60"/>
      <c r="AA10" s="215">
        <f t="shared" si="8"/>
        <v>0</v>
      </c>
      <c r="AB10" s="57"/>
      <c r="AC10" s="57"/>
      <c r="AD10" s="57"/>
      <c r="AE10" s="57"/>
      <c r="AF10" s="57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217">
        <f t="shared" si="9"/>
        <v>0</v>
      </c>
      <c r="AY10" s="60"/>
      <c r="AZ10" s="215">
        <f t="shared" si="10"/>
        <v>0</v>
      </c>
      <c r="BA10" s="215">
        <f t="shared" si="11"/>
        <v>0</v>
      </c>
      <c r="BB10" s="216">
        <f t="shared" si="12"/>
        <v>0</v>
      </c>
    </row>
    <row r="11" spans="1:115" ht="20.100000000000001" hidden="1" customHeight="1">
      <c r="A11" s="221" t="str">
        <f t="shared" si="0"/>
        <v/>
      </c>
      <c r="B11" s="219">
        <f>'Alle lijsten'!B29</f>
        <v>0</v>
      </c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217">
        <f t="shared" si="7"/>
        <v>0</v>
      </c>
      <c r="Z11" s="155"/>
      <c r="AA11" s="215">
        <f t="shared" si="8"/>
        <v>0</v>
      </c>
      <c r="AB11" s="155"/>
      <c r="AC11" s="155"/>
      <c r="AD11" s="155"/>
      <c r="AE11" s="155"/>
      <c r="AF11" s="155"/>
      <c r="AG11" s="155"/>
      <c r="AH11" s="155"/>
      <c r="AI11" s="155"/>
      <c r="AJ11" s="155"/>
      <c r="AK11" s="155"/>
      <c r="AL11" s="155"/>
      <c r="AM11" s="155"/>
      <c r="AN11" s="155"/>
      <c r="AO11" s="155"/>
      <c r="AP11" s="155"/>
      <c r="AQ11" s="155"/>
      <c r="AR11" s="155"/>
      <c r="AS11" s="155"/>
      <c r="AT11" s="155"/>
      <c r="AU11" s="155"/>
      <c r="AV11" s="155"/>
      <c r="AW11" s="155"/>
      <c r="AX11" s="217">
        <f t="shared" si="9"/>
        <v>0</v>
      </c>
      <c r="AY11" s="155"/>
      <c r="AZ11" s="215">
        <f t="shared" si="10"/>
        <v>0</v>
      </c>
      <c r="BA11" s="215">
        <f t="shared" si="11"/>
        <v>0</v>
      </c>
      <c r="BB11" s="216">
        <f t="shared" si="12"/>
        <v>0</v>
      </c>
    </row>
    <row r="12" spans="1:115" ht="20.100000000000001" hidden="1" customHeight="1">
      <c r="A12" s="221" t="str">
        <f t="shared" si="0"/>
        <v/>
      </c>
      <c r="B12" s="219">
        <f>'Alle lijsten'!B30</f>
        <v>0</v>
      </c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217">
        <f t="shared" si="7"/>
        <v>0</v>
      </c>
      <c r="Z12" s="155"/>
      <c r="AA12" s="215">
        <f t="shared" si="8"/>
        <v>0</v>
      </c>
      <c r="AB12" s="155"/>
      <c r="AC12" s="155"/>
      <c r="AD12" s="155"/>
      <c r="AE12" s="155"/>
      <c r="AF12" s="155"/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5"/>
      <c r="AV12" s="155"/>
      <c r="AW12" s="155"/>
      <c r="AX12" s="217">
        <f t="shared" si="9"/>
        <v>0</v>
      </c>
      <c r="AY12" s="155"/>
      <c r="AZ12" s="215">
        <f t="shared" si="10"/>
        <v>0</v>
      </c>
      <c r="BA12" s="215">
        <f t="shared" si="11"/>
        <v>0</v>
      </c>
      <c r="BB12" s="216">
        <f t="shared" si="12"/>
        <v>0</v>
      </c>
    </row>
    <row r="13" spans="1:115" ht="20.100000000000001" hidden="1" customHeight="1">
      <c r="A13" s="221" t="str">
        <f t="shared" si="0"/>
        <v/>
      </c>
      <c r="B13" s="219">
        <f>'Alle lijsten'!B31</f>
        <v>0</v>
      </c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217">
        <f t="shared" si="7"/>
        <v>0</v>
      </c>
      <c r="Z13" s="155"/>
      <c r="AA13" s="215">
        <f t="shared" si="8"/>
        <v>0</v>
      </c>
      <c r="AB13" s="155"/>
      <c r="AC13" s="155"/>
      <c r="AD13" s="155"/>
      <c r="AE13" s="155"/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155"/>
      <c r="AX13" s="217">
        <f t="shared" si="9"/>
        <v>0</v>
      </c>
      <c r="AY13" s="155"/>
      <c r="AZ13" s="215">
        <f t="shared" si="10"/>
        <v>0</v>
      </c>
      <c r="BA13" s="215">
        <f t="shared" si="11"/>
        <v>0</v>
      </c>
      <c r="BB13" s="216">
        <f t="shared" si="12"/>
        <v>0</v>
      </c>
    </row>
    <row r="14" spans="1:115" ht="20.100000000000001" hidden="1" customHeight="1">
      <c r="A14" s="221" t="str">
        <f t="shared" si="0"/>
        <v/>
      </c>
      <c r="B14" s="219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/>
      <c r="X14" s="155"/>
      <c r="Y14" s="217">
        <f t="shared" si="7"/>
        <v>0</v>
      </c>
      <c r="Z14" s="155"/>
      <c r="AA14" s="215">
        <f t="shared" si="8"/>
        <v>0</v>
      </c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5"/>
      <c r="AV14" s="155"/>
      <c r="AW14" s="155"/>
      <c r="AX14" s="217">
        <f t="shared" si="9"/>
        <v>0</v>
      </c>
      <c r="AY14" s="155"/>
      <c r="AZ14" s="215">
        <f t="shared" si="10"/>
        <v>0</v>
      </c>
      <c r="BA14" s="215">
        <f t="shared" si="11"/>
        <v>0</v>
      </c>
      <c r="BB14" s="216">
        <f t="shared" si="12"/>
        <v>0</v>
      </c>
    </row>
    <row r="15" spans="1:115" ht="20.100000000000001" hidden="1" customHeight="1">
      <c r="A15" s="221" t="str">
        <f t="shared" si="0"/>
        <v/>
      </c>
      <c r="B15" s="219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217">
        <f t="shared" si="7"/>
        <v>0</v>
      </c>
      <c r="Z15" s="155"/>
      <c r="AA15" s="215">
        <f t="shared" si="8"/>
        <v>0</v>
      </c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155"/>
      <c r="AX15" s="217">
        <f t="shared" si="9"/>
        <v>0</v>
      </c>
      <c r="AY15" s="155"/>
      <c r="AZ15" s="215">
        <f t="shared" si="10"/>
        <v>0</v>
      </c>
      <c r="BA15" s="215">
        <f t="shared" si="11"/>
        <v>0</v>
      </c>
      <c r="BB15" s="216">
        <f t="shared" si="12"/>
        <v>0</v>
      </c>
    </row>
    <row r="16" spans="1:115" ht="20.100000000000001" hidden="1" customHeight="1">
      <c r="A16" s="221" t="str">
        <f t="shared" si="0"/>
        <v/>
      </c>
      <c r="B16" s="220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217">
        <f t="shared" si="7"/>
        <v>0</v>
      </c>
      <c r="Z16" s="155"/>
      <c r="AA16" s="215">
        <f t="shared" si="8"/>
        <v>0</v>
      </c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217">
        <f t="shared" si="9"/>
        <v>0</v>
      </c>
      <c r="AY16" s="155"/>
      <c r="AZ16" s="215">
        <f t="shared" si="10"/>
        <v>0</v>
      </c>
      <c r="BA16" s="215">
        <f t="shared" si="11"/>
        <v>0</v>
      </c>
      <c r="BB16" s="216">
        <f t="shared" si="12"/>
        <v>0</v>
      </c>
    </row>
    <row r="17" spans="1:54" ht="20.100000000000001" hidden="1" customHeight="1">
      <c r="A17" s="221" t="str">
        <f t="shared" si="0"/>
        <v/>
      </c>
      <c r="B17" s="220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217">
        <f t="shared" si="7"/>
        <v>0</v>
      </c>
      <c r="Z17" s="155"/>
      <c r="AA17" s="215">
        <f t="shared" si="8"/>
        <v>0</v>
      </c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5"/>
      <c r="AW17" s="155"/>
      <c r="AX17" s="217">
        <f t="shared" si="9"/>
        <v>0</v>
      </c>
      <c r="AY17" s="155"/>
      <c r="AZ17" s="215">
        <f t="shared" si="10"/>
        <v>0</v>
      </c>
      <c r="BA17" s="215">
        <f t="shared" si="11"/>
        <v>0</v>
      </c>
      <c r="BB17" s="216">
        <f t="shared" si="12"/>
        <v>0</v>
      </c>
    </row>
    <row r="18" spans="1:54" ht="20.100000000000001" hidden="1" customHeight="1">
      <c r="A18" s="221" t="str">
        <f t="shared" si="0"/>
        <v/>
      </c>
      <c r="B18" s="220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217">
        <f t="shared" si="7"/>
        <v>0</v>
      </c>
      <c r="Z18" s="155"/>
      <c r="AA18" s="215">
        <f t="shared" si="8"/>
        <v>0</v>
      </c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5"/>
      <c r="AS18" s="155"/>
      <c r="AT18" s="155"/>
      <c r="AU18" s="155"/>
      <c r="AV18" s="155"/>
      <c r="AW18" s="155"/>
      <c r="AX18" s="217">
        <f t="shared" si="9"/>
        <v>0</v>
      </c>
      <c r="AY18" s="155"/>
      <c r="AZ18" s="215">
        <f t="shared" si="10"/>
        <v>0</v>
      </c>
      <c r="BA18" s="215">
        <f t="shared" si="11"/>
        <v>0</v>
      </c>
      <c r="BB18" s="216">
        <f t="shared" si="12"/>
        <v>0</v>
      </c>
    </row>
    <row r="19" spans="1:54" ht="20.100000000000001" hidden="1" customHeight="1">
      <c r="A19" s="221" t="str">
        <f t="shared" si="0"/>
        <v/>
      </c>
      <c r="B19" s="220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  <c r="Q19" s="155"/>
      <c r="R19" s="155"/>
      <c r="S19" s="155"/>
      <c r="T19" s="155"/>
      <c r="U19" s="155"/>
      <c r="V19" s="155"/>
      <c r="W19" s="155"/>
      <c r="X19" s="155"/>
      <c r="Y19" s="217">
        <f t="shared" si="7"/>
        <v>0</v>
      </c>
      <c r="Z19" s="155"/>
      <c r="AA19" s="215">
        <f t="shared" si="8"/>
        <v>0</v>
      </c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5"/>
      <c r="AS19" s="155"/>
      <c r="AT19" s="155"/>
      <c r="AU19" s="155"/>
      <c r="AV19" s="155"/>
      <c r="AW19" s="155"/>
      <c r="AX19" s="217">
        <f t="shared" si="9"/>
        <v>0</v>
      </c>
      <c r="AY19" s="155"/>
      <c r="AZ19" s="215">
        <f t="shared" si="10"/>
        <v>0</v>
      </c>
      <c r="BA19" s="215">
        <f t="shared" si="11"/>
        <v>0</v>
      </c>
      <c r="BB19" s="216">
        <f t="shared" si="12"/>
        <v>0</v>
      </c>
    </row>
    <row r="20" spans="1:54" ht="20.100000000000001" hidden="1" customHeight="1">
      <c r="A20" s="150" t="str">
        <f t="shared" si="0"/>
        <v/>
      </c>
      <c r="B20" s="220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31">
        <f t="shared" si="7"/>
        <v>0</v>
      </c>
      <c r="Z20" s="155"/>
      <c r="AA20" s="56">
        <f t="shared" si="8"/>
        <v>0</v>
      </c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5"/>
      <c r="AS20" s="155"/>
      <c r="AT20" s="155"/>
      <c r="AU20" s="155"/>
      <c r="AV20" s="155"/>
      <c r="AW20" s="155"/>
      <c r="AX20" s="31">
        <f t="shared" si="9"/>
        <v>0</v>
      </c>
      <c r="AY20" s="155"/>
      <c r="AZ20" s="56">
        <f t="shared" si="10"/>
        <v>0</v>
      </c>
      <c r="BA20" s="56">
        <f t="shared" si="11"/>
        <v>0</v>
      </c>
      <c r="BB20" s="58">
        <f t="shared" si="12"/>
        <v>0</v>
      </c>
    </row>
    <row r="21" spans="1:54">
      <c r="AD21">
        <v>1</v>
      </c>
    </row>
  </sheetData>
  <sortState ref="A3:BC8">
    <sortCondition ref="BC3"/>
  </sortState>
  <customSheetViews>
    <customSheetView guid="{0EBA10DB-64A7-4805-81F5-95097CE8C378}" scale="70" hiddenRows="1" hiddenColumns="1">
      <pane xSplit="23" topLeftCell="Y1" activePane="topRight" state="frozen"/>
      <selection pane="topRight" activeCell="B30" sqref="B30"/>
      <pageMargins left="0.75" right="0.75" top="1" bottom="1" header="0.5" footer="0.5"/>
      <pageSetup paperSize="9" orientation="portrait" horizontalDpi="4294967293" verticalDpi="0" r:id="rId1"/>
      <headerFooter alignWithMargins="0"/>
    </customSheetView>
    <customSheetView guid="{7D5A682B-7840-4DAB-BB53-AB7A48A909E0}" scale="70">
      <pane xSplit="3" topLeftCell="D1" activePane="topRight" state="frozen"/>
      <selection pane="topRight" activeCell="AJ1" sqref="AJ1"/>
      <pageMargins left="0.75" right="0.75" top="1" bottom="1" header="0.5" footer="0.5"/>
      <headerFooter alignWithMargins="0"/>
    </customSheetView>
    <customSheetView guid="{FDEBA451-C83C-46FC-946B-8C44343D330F}" scale="70" hiddenRows="1">
      <pane xSplit="2" topLeftCell="C1" activePane="topRight" state="frozen"/>
      <selection pane="topRight" activeCell="BA25" sqref="BA25"/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pageSetup paperSize="9" orientation="portrait" horizontalDpi="4294967293" verticalDpi="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DT20"/>
  <sheetViews>
    <sheetView zoomScale="70" zoomScaleNormal="70" workbookViewId="0">
      <pane xSplit="3" topLeftCell="D1" activePane="topRight" state="frozen"/>
      <selection pane="topRight" activeCell="AJ1" sqref="AJ1"/>
    </sheetView>
  </sheetViews>
  <sheetFormatPr defaultRowHeight="12.75"/>
  <cols>
    <col min="1" max="1" width="7.7109375" style="135" customWidth="1"/>
    <col min="2" max="2" width="21.7109375" customWidth="1"/>
    <col min="3" max="3" width="13.7109375" customWidth="1"/>
    <col min="4" max="28" width="3.7109375" customWidth="1"/>
    <col min="29" max="29" width="4.28515625" customWidth="1"/>
    <col min="30" max="32" width="7.7109375" customWidth="1"/>
    <col min="33" max="58" width="3.7109375" customWidth="1"/>
    <col min="59" max="59" width="7.7109375" customWidth="1"/>
    <col min="60" max="60" width="10.42578125" customWidth="1"/>
    <col min="61" max="61" width="10.140625" customWidth="1"/>
    <col min="62" max="62" width="7.7109375" customWidth="1"/>
    <col min="63" max="63" width="9.140625" customWidth="1"/>
    <col min="64" max="64" width="7.7109375" customWidth="1"/>
  </cols>
  <sheetData>
    <row r="1" spans="1:124" s="6" customFormat="1" ht="23.25" customHeight="1" thickBot="1">
      <c r="A1" s="28"/>
      <c r="B1" s="13" t="s">
        <v>21</v>
      </c>
      <c r="C1" s="13"/>
      <c r="D1" s="13" t="s">
        <v>1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20"/>
      <c r="AE1" s="20"/>
      <c r="AF1" s="19"/>
      <c r="AG1" s="13"/>
      <c r="AH1" s="13"/>
      <c r="AI1" s="13"/>
      <c r="AJ1" s="13" t="s">
        <v>60</v>
      </c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20"/>
      <c r="BH1" s="20"/>
      <c r="BI1" s="19"/>
      <c r="BJ1" s="19"/>
      <c r="BK1" s="23"/>
      <c r="BL1" s="26"/>
    </row>
    <row r="2" spans="1:124" s="5" customFormat="1" ht="130.5" customHeight="1" thickBot="1">
      <c r="A2" s="143" t="s">
        <v>13</v>
      </c>
      <c r="B2" s="143" t="s">
        <v>14</v>
      </c>
      <c r="C2" s="143" t="s">
        <v>20</v>
      </c>
      <c r="D2" s="47"/>
      <c r="E2" s="47">
        <f>'Alle lijsten'!I6</f>
        <v>1</v>
      </c>
      <c r="F2" s="47">
        <f>'Alle lijsten'!J6</f>
        <v>2</v>
      </c>
      <c r="G2" s="47">
        <f>'Alle lijsten'!K6</f>
        <v>3</v>
      </c>
      <c r="H2" s="47" t="str">
        <f>'Alle lijsten'!L6</f>
        <v>4a</v>
      </c>
      <c r="I2" s="47" t="str">
        <f>'Alle lijsten'!M6</f>
        <v>4b</v>
      </c>
      <c r="J2" s="47" t="str">
        <f>'Alle lijsten'!N6</f>
        <v>4c</v>
      </c>
      <c r="K2" s="47" t="str">
        <f>'Alle lijsten'!O6</f>
        <v>4d</v>
      </c>
      <c r="L2" s="47">
        <f>'Alle lijsten'!P6</f>
        <v>5</v>
      </c>
      <c r="M2" s="47">
        <f>'Alle lijsten'!Q6</f>
        <v>6</v>
      </c>
      <c r="N2" s="47">
        <f>'Alle lijsten'!R6</f>
        <v>7</v>
      </c>
      <c r="O2" s="47" t="str">
        <f>'Alle lijsten'!S6</f>
        <v>8a</v>
      </c>
      <c r="P2" s="47" t="str">
        <f>'Alle lijsten'!T6</f>
        <v>8b</v>
      </c>
      <c r="Q2" s="47" t="str">
        <f>'Alle lijsten'!U6</f>
        <v>8c</v>
      </c>
      <c r="R2" s="47">
        <f>'Alle lijsten'!V6</f>
        <v>9</v>
      </c>
      <c r="S2" s="47">
        <f>'Alle lijsten'!W6</f>
        <v>10</v>
      </c>
      <c r="T2" s="47" t="str">
        <f>'Alle lijsten'!X6</f>
        <v>11a</v>
      </c>
      <c r="U2" s="47" t="str">
        <f>'Alle lijsten'!Y6</f>
        <v>11b</v>
      </c>
      <c r="V2" s="47" t="str">
        <f>'Alle lijsten'!Z6</f>
        <v>11c</v>
      </c>
      <c r="W2" s="47" t="str">
        <f>'Alle lijsten'!AA6</f>
        <v>11d</v>
      </c>
      <c r="X2" s="47">
        <f>'Alle lijsten'!AB6</f>
        <v>12</v>
      </c>
      <c r="Y2" s="47" t="e">
        <f>'Alle lijsten'!#REF!</f>
        <v>#REF!</v>
      </c>
      <c r="Z2" s="47" t="e">
        <f>'Alle lijsten'!#REF!</f>
        <v>#REF!</v>
      </c>
      <c r="AA2" s="47" t="e">
        <f>'Alle lijsten'!#REF!</f>
        <v>#REF!</v>
      </c>
      <c r="AB2" s="47" t="e">
        <f>'Alle lijsten'!#REF!</f>
        <v>#REF!</v>
      </c>
      <c r="AC2" s="139" t="s">
        <v>40</v>
      </c>
      <c r="AD2" s="144" t="s">
        <v>6</v>
      </c>
      <c r="AE2" s="144" t="s">
        <v>10</v>
      </c>
      <c r="AF2" s="145" t="s">
        <v>11</v>
      </c>
      <c r="AG2" s="52"/>
      <c r="AH2" s="47">
        <f>'Alle lijsten'!I6</f>
        <v>1</v>
      </c>
      <c r="AI2" s="47">
        <f>'Alle lijsten'!J6</f>
        <v>2</v>
      </c>
      <c r="AJ2" s="47">
        <f>'Alle lijsten'!K6</f>
        <v>3</v>
      </c>
      <c r="AK2" s="47" t="str">
        <f>'Alle lijsten'!L6</f>
        <v>4a</v>
      </c>
      <c r="AL2" s="47" t="str">
        <f>'Alle lijsten'!M6</f>
        <v>4b</v>
      </c>
      <c r="AM2" s="47" t="str">
        <f>'Alle lijsten'!N6</f>
        <v>4c</v>
      </c>
      <c r="AN2" s="47" t="str">
        <f>'Alle lijsten'!O6</f>
        <v>4d</v>
      </c>
      <c r="AO2" s="47">
        <f>'Alle lijsten'!P6</f>
        <v>5</v>
      </c>
      <c r="AP2" s="47">
        <f>'Alle lijsten'!Q6</f>
        <v>6</v>
      </c>
      <c r="AQ2" s="47">
        <f>'Alle lijsten'!R6</f>
        <v>7</v>
      </c>
      <c r="AR2" s="47" t="str">
        <f>'Alle lijsten'!S6</f>
        <v>8a</v>
      </c>
      <c r="AS2" s="47" t="str">
        <f>'Alle lijsten'!T6</f>
        <v>8b</v>
      </c>
      <c r="AT2" s="47" t="str">
        <f>'Alle lijsten'!U6</f>
        <v>8c</v>
      </c>
      <c r="AU2" s="47">
        <f>'Alle lijsten'!V6</f>
        <v>9</v>
      </c>
      <c r="AV2" s="47">
        <f>'Alle lijsten'!W6</f>
        <v>10</v>
      </c>
      <c r="AW2" s="47" t="str">
        <f>'Alle lijsten'!X6</f>
        <v>11a</v>
      </c>
      <c r="AX2" s="47" t="str">
        <f>'Alle lijsten'!Y6</f>
        <v>11b</v>
      </c>
      <c r="AY2" s="47" t="str">
        <f>'Alle lijsten'!Z6</f>
        <v>11c</v>
      </c>
      <c r="AZ2" s="47" t="str">
        <f>'Alle lijsten'!AA6</f>
        <v>11d</v>
      </c>
      <c r="BA2" s="47">
        <f>'Alle lijsten'!AB6</f>
        <v>12</v>
      </c>
      <c r="BB2" s="47" t="e">
        <f>'Alle lijsten'!#REF!</f>
        <v>#REF!</v>
      </c>
      <c r="BC2" s="47" t="e">
        <f>'Alle lijsten'!#REF!</f>
        <v>#REF!</v>
      </c>
      <c r="BD2" s="47" t="e">
        <f>'Alle lijsten'!#REF!</f>
        <v>#REF!</v>
      </c>
      <c r="BE2" s="47" t="e">
        <f>'Alle lijsten'!#REF!</f>
        <v>#REF!</v>
      </c>
      <c r="BF2" s="139" t="s">
        <v>41</v>
      </c>
      <c r="BG2" s="146" t="s">
        <v>2</v>
      </c>
      <c r="BH2" s="146" t="s">
        <v>7</v>
      </c>
      <c r="BI2" s="147" t="s">
        <v>12</v>
      </c>
      <c r="BJ2" s="147" t="s">
        <v>8</v>
      </c>
      <c r="BK2" s="148" t="s">
        <v>9</v>
      </c>
      <c r="BL2" s="149" t="s">
        <v>5</v>
      </c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</row>
    <row r="3" spans="1:124" s="3" customFormat="1" ht="20.100000000000001" customHeight="1" thickTop="1">
      <c r="A3" s="218">
        <f>'Alle lijsten'!A37</f>
        <v>0</v>
      </c>
      <c r="B3" s="223">
        <f>'Alle lijsten'!B37</f>
        <v>0</v>
      </c>
      <c r="C3" s="223" t="e">
        <f>'Alle lijsten'!#REF!</f>
        <v>#REF!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217">
        <f>SUM(E3:AB3)*4+(D3)+(AC3)*20</f>
        <v>0</v>
      </c>
      <c r="AE3" s="60"/>
      <c r="AF3" s="215">
        <f>SUM(AD3+AE3)</f>
        <v>0</v>
      </c>
      <c r="AG3" s="59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217">
        <f>SUM(AH3:BE3)*4+(AG3)+(BF3)*20</f>
        <v>0</v>
      </c>
      <c r="BH3" s="60"/>
      <c r="BI3" s="215">
        <f>BG3+BH3</f>
        <v>0</v>
      </c>
      <c r="BJ3" s="215">
        <f>AF3</f>
        <v>0</v>
      </c>
      <c r="BK3" s="216">
        <f>BI3+BJ3</f>
        <v>0</v>
      </c>
      <c r="BL3" s="221" t="str">
        <f>IF(BK3=0,"",RANK(BK3,$BK$3:$BK$21,1)-COUNTIF($BK$3:$BK$21,0))</f>
        <v/>
      </c>
      <c r="BM3" s="11"/>
    </row>
    <row r="4" spans="1:124" s="3" customFormat="1" ht="20.100000000000001" customHeight="1">
      <c r="A4" s="218">
        <f>'Alle lijsten'!A38</f>
        <v>0</v>
      </c>
      <c r="B4" s="223">
        <f>'Alle lijsten'!B38</f>
        <v>0</v>
      </c>
      <c r="C4" s="223" t="e">
        <f>'Alle lijsten'!#REF!</f>
        <v>#REF!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217">
        <f t="shared" ref="AD4:AD20" si="0">SUM(E4:AB4)*4+(D4)+(AC4)*20</f>
        <v>0</v>
      </c>
      <c r="AE4" s="44"/>
      <c r="AF4" s="215">
        <f t="shared" ref="AF4:AF19" si="1">SUM(AD4+AE4)</f>
        <v>0</v>
      </c>
      <c r="AG4" s="57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217">
        <f t="shared" ref="BG4:BG20" si="2">SUM(AH4:BE4)*4+(AG4)+(BF4)*20</f>
        <v>0</v>
      </c>
      <c r="BH4" s="44"/>
      <c r="BI4" s="215">
        <f t="shared" ref="BI4:BI20" si="3">BG4+BH4</f>
        <v>0</v>
      </c>
      <c r="BJ4" s="215">
        <f t="shared" ref="BJ4:BJ19" si="4">AF4</f>
        <v>0</v>
      </c>
      <c r="BK4" s="216">
        <f t="shared" ref="BK4:BK20" si="5">BI4+BJ4</f>
        <v>0</v>
      </c>
      <c r="BL4" s="221" t="str">
        <f t="shared" ref="BL4:BL20" si="6">IF(BK4=0,"",RANK(BK4,$BK$3:$BK$21,1)-COUNTIF($BK$3:$BK$21,0))</f>
        <v/>
      </c>
      <c r="BM4" s="11"/>
    </row>
    <row r="5" spans="1:124" s="3" customFormat="1" ht="20.100000000000001" customHeight="1">
      <c r="A5" s="218">
        <f>'Alle lijsten'!A39</f>
        <v>0</v>
      </c>
      <c r="B5" s="223">
        <f>'Alle lijsten'!B39</f>
        <v>0</v>
      </c>
      <c r="C5" s="223" t="e">
        <f>'Alle lijsten'!#REF!</f>
        <v>#REF!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217">
        <f t="shared" si="0"/>
        <v>0</v>
      </c>
      <c r="AE5" s="44"/>
      <c r="AF5" s="215">
        <f t="shared" si="1"/>
        <v>0</v>
      </c>
      <c r="AG5" s="59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217">
        <f t="shared" si="2"/>
        <v>0</v>
      </c>
      <c r="BH5" s="44"/>
      <c r="BI5" s="215">
        <f t="shared" si="3"/>
        <v>0</v>
      </c>
      <c r="BJ5" s="215">
        <f t="shared" si="4"/>
        <v>0</v>
      </c>
      <c r="BK5" s="216">
        <f t="shared" si="5"/>
        <v>0</v>
      </c>
      <c r="BL5" s="221" t="str">
        <f t="shared" si="6"/>
        <v/>
      </c>
    </row>
    <row r="6" spans="1:124" s="3" customFormat="1" ht="20.100000000000001" customHeight="1">
      <c r="A6" s="218">
        <f>'Alle lijsten'!A40</f>
        <v>0</v>
      </c>
      <c r="B6" s="223">
        <f>'Alle lijsten'!B40</f>
        <v>0</v>
      </c>
      <c r="C6" s="223" t="e">
        <f>'Alle lijsten'!#REF!</f>
        <v>#REF!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217">
        <f t="shared" si="0"/>
        <v>0</v>
      </c>
      <c r="AE6" s="60"/>
      <c r="AF6" s="215">
        <f t="shared" si="1"/>
        <v>0</v>
      </c>
      <c r="AG6" s="57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217">
        <f t="shared" si="2"/>
        <v>0</v>
      </c>
      <c r="BH6" s="60"/>
      <c r="BI6" s="215">
        <f t="shared" si="3"/>
        <v>0</v>
      </c>
      <c r="BJ6" s="215">
        <f t="shared" si="4"/>
        <v>0</v>
      </c>
      <c r="BK6" s="216">
        <f t="shared" si="5"/>
        <v>0</v>
      </c>
      <c r="BL6" s="221" t="str">
        <f t="shared" si="6"/>
        <v/>
      </c>
    </row>
    <row r="7" spans="1:124" s="3" customFormat="1" ht="20.100000000000001" customHeight="1">
      <c r="A7" s="218">
        <f>'Alle lijsten'!A41</f>
        <v>0</v>
      </c>
      <c r="B7" s="223">
        <f>'Alle lijsten'!B41</f>
        <v>0</v>
      </c>
      <c r="C7" s="223" t="e">
        <f>'Alle lijsten'!#REF!</f>
        <v>#REF!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217">
        <f t="shared" si="0"/>
        <v>0</v>
      </c>
      <c r="AE7" s="60"/>
      <c r="AF7" s="215">
        <f t="shared" si="1"/>
        <v>0</v>
      </c>
      <c r="AG7" s="61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217">
        <f t="shared" si="2"/>
        <v>0</v>
      </c>
      <c r="BH7" s="60"/>
      <c r="BI7" s="215">
        <f t="shared" si="3"/>
        <v>0</v>
      </c>
      <c r="BJ7" s="215">
        <f t="shared" si="4"/>
        <v>0</v>
      </c>
      <c r="BK7" s="216">
        <f t="shared" si="5"/>
        <v>0</v>
      </c>
      <c r="BL7" s="221" t="str">
        <f t="shared" si="6"/>
        <v/>
      </c>
    </row>
    <row r="8" spans="1:124" s="3" customFormat="1" ht="20.100000000000001" customHeight="1">
      <c r="A8" s="218">
        <f>'Alle lijsten'!A42</f>
        <v>0</v>
      </c>
      <c r="B8" s="223">
        <f>'Alle lijsten'!B42</f>
        <v>0</v>
      </c>
      <c r="C8" s="223" t="e">
        <f>'Alle lijsten'!#REF!</f>
        <v>#REF!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217">
        <f t="shared" si="0"/>
        <v>0</v>
      </c>
      <c r="AE8" s="60"/>
      <c r="AF8" s="215">
        <f t="shared" si="1"/>
        <v>0</v>
      </c>
      <c r="AG8" s="61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217">
        <f t="shared" si="2"/>
        <v>0</v>
      </c>
      <c r="BH8" s="60"/>
      <c r="BI8" s="215">
        <f t="shared" si="3"/>
        <v>0</v>
      </c>
      <c r="BJ8" s="215">
        <f t="shared" si="4"/>
        <v>0</v>
      </c>
      <c r="BK8" s="216">
        <f t="shared" si="5"/>
        <v>0</v>
      </c>
      <c r="BL8" s="221" t="str">
        <f t="shared" si="6"/>
        <v/>
      </c>
    </row>
    <row r="9" spans="1:124" s="3" customFormat="1" ht="20.100000000000001" customHeight="1">
      <c r="A9" s="218">
        <f>'Alle lijsten'!A43</f>
        <v>0</v>
      </c>
      <c r="B9" s="223">
        <f>'Alle lijsten'!B43</f>
        <v>0</v>
      </c>
      <c r="C9" s="223" t="e">
        <f>'Alle lijsten'!#REF!</f>
        <v>#REF!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217">
        <f t="shared" si="0"/>
        <v>0</v>
      </c>
      <c r="AE9" s="60"/>
      <c r="AF9" s="215">
        <f t="shared" si="1"/>
        <v>0</v>
      </c>
      <c r="AG9" s="61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217">
        <f t="shared" si="2"/>
        <v>0</v>
      </c>
      <c r="BH9" s="60"/>
      <c r="BI9" s="215">
        <f t="shared" si="3"/>
        <v>0</v>
      </c>
      <c r="BJ9" s="215">
        <f t="shared" si="4"/>
        <v>0</v>
      </c>
      <c r="BK9" s="216">
        <f t="shared" si="5"/>
        <v>0</v>
      </c>
      <c r="BL9" s="221" t="str">
        <f t="shared" si="6"/>
        <v/>
      </c>
    </row>
    <row r="10" spans="1:124" s="3" customFormat="1" ht="20.100000000000001" customHeight="1">
      <c r="A10" s="218">
        <f>'Alle lijsten'!A44</f>
        <v>0</v>
      </c>
      <c r="B10" s="223">
        <f>'Alle lijsten'!B44</f>
        <v>0</v>
      </c>
      <c r="C10" s="223" t="e">
        <f>'Alle lijsten'!#REF!</f>
        <v>#REF!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217">
        <f t="shared" si="0"/>
        <v>0</v>
      </c>
      <c r="AE10" s="60"/>
      <c r="AF10" s="215">
        <f t="shared" si="1"/>
        <v>0</v>
      </c>
      <c r="AG10" s="61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217">
        <f t="shared" si="2"/>
        <v>0</v>
      </c>
      <c r="BH10" s="60"/>
      <c r="BI10" s="215">
        <f t="shared" si="3"/>
        <v>0</v>
      </c>
      <c r="BJ10" s="215">
        <f t="shared" si="4"/>
        <v>0</v>
      </c>
      <c r="BK10" s="216">
        <f t="shared" si="5"/>
        <v>0</v>
      </c>
      <c r="BL10" s="221" t="str">
        <f t="shared" si="6"/>
        <v/>
      </c>
    </row>
    <row r="11" spans="1:124" s="3" customFormat="1" ht="20.100000000000001" customHeight="1">
      <c r="A11" s="218">
        <f>'Alle lijsten'!A45</f>
        <v>0</v>
      </c>
      <c r="B11" s="223">
        <f>'Alle lijsten'!B45</f>
        <v>0</v>
      </c>
      <c r="C11" s="223" t="e">
        <f>'Alle lijsten'!#REF!</f>
        <v>#REF!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217">
        <f t="shared" si="0"/>
        <v>0</v>
      </c>
      <c r="AE11" s="60"/>
      <c r="AF11" s="215">
        <f t="shared" si="1"/>
        <v>0</v>
      </c>
      <c r="AG11" s="61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217">
        <f t="shared" si="2"/>
        <v>0</v>
      </c>
      <c r="BH11" s="60"/>
      <c r="BI11" s="215">
        <f t="shared" si="3"/>
        <v>0</v>
      </c>
      <c r="BJ11" s="215">
        <f t="shared" si="4"/>
        <v>0</v>
      </c>
      <c r="BK11" s="216">
        <f t="shared" si="5"/>
        <v>0</v>
      </c>
      <c r="BL11" s="221" t="str">
        <f t="shared" si="6"/>
        <v/>
      </c>
    </row>
    <row r="12" spans="1:124" ht="20.100000000000001" customHeight="1">
      <c r="A12" s="218">
        <f>'Alle lijsten'!A46</f>
        <v>0</v>
      </c>
      <c r="B12" s="223">
        <f>'Alle lijsten'!B46</f>
        <v>0</v>
      </c>
      <c r="C12" s="223" t="e">
        <f>'Alle lijsten'!#REF!</f>
        <v>#REF!</v>
      </c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217">
        <f t="shared" si="0"/>
        <v>0</v>
      </c>
      <c r="AE12" s="155"/>
      <c r="AF12" s="215">
        <f t="shared" si="1"/>
        <v>0</v>
      </c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5"/>
      <c r="AV12" s="155"/>
      <c r="AW12" s="155"/>
      <c r="AX12" s="155"/>
      <c r="AY12" s="155"/>
      <c r="AZ12" s="155"/>
      <c r="BA12" s="155"/>
      <c r="BB12" s="155"/>
      <c r="BC12" s="155"/>
      <c r="BD12" s="155"/>
      <c r="BE12" s="155"/>
      <c r="BF12" s="155"/>
      <c r="BG12" s="217">
        <f t="shared" si="2"/>
        <v>0</v>
      </c>
      <c r="BH12" s="155"/>
      <c r="BI12" s="215">
        <f t="shared" si="3"/>
        <v>0</v>
      </c>
      <c r="BJ12" s="215">
        <f t="shared" si="4"/>
        <v>0</v>
      </c>
      <c r="BK12" s="216">
        <f t="shared" si="5"/>
        <v>0</v>
      </c>
      <c r="BL12" s="221" t="str">
        <f t="shared" si="6"/>
        <v/>
      </c>
    </row>
    <row r="13" spans="1:124" ht="20.100000000000001" customHeight="1">
      <c r="A13" s="218">
        <f>'Alle lijsten'!A47</f>
        <v>0</v>
      </c>
      <c r="B13" s="223">
        <f>'Alle lijsten'!B47</f>
        <v>0</v>
      </c>
      <c r="C13" s="223" t="e">
        <f>'Alle lijsten'!#REF!</f>
        <v>#REF!</v>
      </c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217">
        <f t="shared" si="0"/>
        <v>0</v>
      </c>
      <c r="AE13" s="155"/>
      <c r="AF13" s="215">
        <f t="shared" si="1"/>
        <v>0</v>
      </c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155"/>
      <c r="AX13" s="155"/>
      <c r="AY13" s="155"/>
      <c r="AZ13" s="155"/>
      <c r="BA13" s="155"/>
      <c r="BB13" s="155"/>
      <c r="BC13" s="155"/>
      <c r="BD13" s="155"/>
      <c r="BE13" s="155"/>
      <c r="BF13" s="155"/>
      <c r="BG13" s="217">
        <f t="shared" si="2"/>
        <v>0</v>
      </c>
      <c r="BH13" s="155"/>
      <c r="BI13" s="215">
        <f t="shared" si="3"/>
        <v>0</v>
      </c>
      <c r="BJ13" s="215">
        <f t="shared" si="4"/>
        <v>0</v>
      </c>
      <c r="BK13" s="216">
        <f t="shared" si="5"/>
        <v>0</v>
      </c>
      <c r="BL13" s="221" t="str">
        <f t="shared" si="6"/>
        <v/>
      </c>
    </row>
    <row r="14" spans="1:124" ht="20.100000000000001" customHeight="1">
      <c r="A14" s="157"/>
      <c r="B14" s="155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31">
        <f t="shared" si="0"/>
        <v>0</v>
      </c>
      <c r="AE14" s="155"/>
      <c r="AF14" s="56">
        <f t="shared" si="1"/>
        <v>0</v>
      </c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5"/>
      <c r="AV14" s="155"/>
      <c r="AW14" s="155"/>
      <c r="AX14" s="155"/>
      <c r="AY14" s="155"/>
      <c r="AZ14" s="155"/>
      <c r="BA14" s="155"/>
      <c r="BB14" s="155"/>
      <c r="BC14" s="155"/>
      <c r="BD14" s="155"/>
      <c r="BE14" s="155"/>
      <c r="BF14" s="155"/>
      <c r="BG14" s="31">
        <f t="shared" si="2"/>
        <v>0</v>
      </c>
      <c r="BH14" s="155"/>
      <c r="BI14" s="215">
        <f t="shared" si="3"/>
        <v>0</v>
      </c>
      <c r="BJ14" s="215">
        <f t="shared" si="4"/>
        <v>0</v>
      </c>
      <c r="BK14" s="216">
        <f t="shared" si="5"/>
        <v>0</v>
      </c>
      <c r="BL14" s="221" t="str">
        <f t="shared" si="6"/>
        <v/>
      </c>
    </row>
    <row r="15" spans="1:124" ht="20.100000000000001" customHeight="1">
      <c r="A15" s="157"/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31">
        <f t="shared" si="0"/>
        <v>0</v>
      </c>
      <c r="AE15" s="155"/>
      <c r="AF15" s="56">
        <f t="shared" si="1"/>
        <v>0</v>
      </c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31">
        <f t="shared" si="2"/>
        <v>0</v>
      </c>
      <c r="BH15" s="155"/>
      <c r="BI15" s="56">
        <f t="shared" si="3"/>
        <v>0</v>
      </c>
      <c r="BJ15" s="56">
        <f t="shared" si="4"/>
        <v>0</v>
      </c>
      <c r="BK15" s="58">
        <f t="shared" si="5"/>
        <v>0</v>
      </c>
      <c r="BL15" s="150" t="str">
        <f t="shared" si="6"/>
        <v/>
      </c>
    </row>
    <row r="16" spans="1:124" ht="20.100000000000001" customHeight="1">
      <c r="A16" s="157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31">
        <f t="shared" si="0"/>
        <v>0</v>
      </c>
      <c r="AE16" s="155"/>
      <c r="AF16" s="56">
        <f t="shared" si="1"/>
        <v>0</v>
      </c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31">
        <f t="shared" si="2"/>
        <v>0</v>
      </c>
      <c r="BH16" s="155"/>
      <c r="BI16" s="56">
        <f t="shared" si="3"/>
        <v>0</v>
      </c>
      <c r="BJ16" s="56">
        <f t="shared" si="4"/>
        <v>0</v>
      </c>
      <c r="BK16" s="58">
        <f t="shared" si="5"/>
        <v>0</v>
      </c>
      <c r="BL16" s="150" t="str">
        <f t="shared" si="6"/>
        <v/>
      </c>
    </row>
    <row r="17" spans="1:64" ht="20.100000000000001" customHeight="1">
      <c r="A17" s="157"/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31">
        <f t="shared" si="0"/>
        <v>0</v>
      </c>
      <c r="AE17" s="155"/>
      <c r="AF17" s="56">
        <f t="shared" si="1"/>
        <v>0</v>
      </c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5"/>
      <c r="BE17" s="155"/>
      <c r="BF17" s="155"/>
      <c r="BG17" s="31">
        <f t="shared" si="2"/>
        <v>0</v>
      </c>
      <c r="BH17" s="155"/>
      <c r="BI17" s="56">
        <f t="shared" si="3"/>
        <v>0</v>
      </c>
      <c r="BJ17" s="56">
        <f t="shared" si="4"/>
        <v>0</v>
      </c>
      <c r="BK17" s="58">
        <f t="shared" si="5"/>
        <v>0</v>
      </c>
      <c r="BL17" s="150" t="str">
        <f t="shared" si="6"/>
        <v/>
      </c>
    </row>
    <row r="18" spans="1:64" ht="20.100000000000001" customHeight="1">
      <c r="A18" s="157"/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31">
        <f t="shared" si="0"/>
        <v>0</v>
      </c>
      <c r="AE18" s="155"/>
      <c r="AF18" s="56">
        <f t="shared" si="1"/>
        <v>0</v>
      </c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31">
        <f t="shared" si="2"/>
        <v>0</v>
      </c>
      <c r="BH18" s="155"/>
      <c r="BI18" s="56">
        <f t="shared" si="3"/>
        <v>0</v>
      </c>
      <c r="BJ18" s="56">
        <f t="shared" si="4"/>
        <v>0</v>
      </c>
      <c r="BK18" s="58">
        <f t="shared" si="5"/>
        <v>0</v>
      </c>
      <c r="BL18" s="150" t="str">
        <f t="shared" si="6"/>
        <v/>
      </c>
    </row>
    <row r="19" spans="1:64" ht="20.100000000000001" customHeight="1">
      <c r="A19" s="157"/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  <c r="Q19" s="155"/>
      <c r="R19" s="155"/>
      <c r="S19" s="155"/>
      <c r="T19" s="155"/>
      <c r="U19" s="155"/>
      <c r="V19" s="155"/>
      <c r="W19" s="155"/>
      <c r="X19" s="155"/>
      <c r="Y19" s="155"/>
      <c r="Z19" s="155"/>
      <c r="AA19" s="155"/>
      <c r="AB19" s="155"/>
      <c r="AC19" s="155"/>
      <c r="AD19" s="31">
        <f t="shared" si="0"/>
        <v>0</v>
      </c>
      <c r="AE19" s="155"/>
      <c r="AF19" s="56">
        <f t="shared" si="1"/>
        <v>0</v>
      </c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31">
        <f t="shared" si="2"/>
        <v>0</v>
      </c>
      <c r="BH19" s="155"/>
      <c r="BI19" s="56">
        <f t="shared" si="3"/>
        <v>0</v>
      </c>
      <c r="BJ19" s="56">
        <f t="shared" si="4"/>
        <v>0</v>
      </c>
      <c r="BK19" s="58">
        <f t="shared" si="5"/>
        <v>0</v>
      </c>
      <c r="BL19" s="150" t="str">
        <f t="shared" si="6"/>
        <v/>
      </c>
    </row>
    <row r="20" spans="1:64" ht="20.100000000000001" customHeight="1">
      <c r="A20" s="157"/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5"/>
      <c r="AC20" s="155"/>
      <c r="AD20" s="31">
        <f t="shared" si="0"/>
        <v>0</v>
      </c>
      <c r="AE20" s="155"/>
      <c r="AF20" s="56">
        <f>SUM(AD20+AE20)</f>
        <v>0</v>
      </c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31">
        <f t="shared" si="2"/>
        <v>0</v>
      </c>
      <c r="BH20" s="155"/>
      <c r="BI20" s="56">
        <f t="shared" si="3"/>
        <v>0</v>
      </c>
      <c r="BJ20" s="56">
        <f t="shared" ref="BJ20" si="7">BH20</f>
        <v>0</v>
      </c>
      <c r="BK20" s="58">
        <f t="shared" si="5"/>
        <v>0</v>
      </c>
      <c r="BL20" s="150" t="str">
        <f t="shared" si="6"/>
        <v/>
      </c>
    </row>
  </sheetData>
  <customSheetViews>
    <customSheetView guid="{0EBA10DB-64A7-4805-81F5-95097CE8C378}" scale="70" state="hidden">
      <pane xSplit="3" topLeftCell="D1" activePane="topRight" state="frozen"/>
      <selection pane="topRight" activeCell="AJ1" sqref="AJ1"/>
      <pageMargins left="0.7" right="0.7" top="0.75" bottom="0.75" header="0.3" footer="0.3"/>
    </customSheetView>
    <customSheetView guid="{7D5A682B-7840-4DAB-BB53-AB7A48A909E0}" scale="70">
      <pane xSplit="3" topLeftCell="D1" activePane="topRight" state="frozen"/>
      <selection pane="topRight" activeCell="AJ1" sqref="AJ1"/>
      <pageMargins left="0.7" right="0.7" top="0.75" bottom="0.75" header="0.3" footer="0.3"/>
    </customSheetView>
    <customSheetView guid="{FDEBA451-C83C-46FC-946B-8C44343D330F}" scale="70" state="hidden">
      <pane xSplit="3" topLeftCell="D1" activePane="topRight" state="frozen"/>
      <selection pane="topRight" activeCell="AJ1" sqref="AJ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L21"/>
  <sheetViews>
    <sheetView zoomScale="70" zoomScaleNormal="70" workbookViewId="0">
      <pane xSplit="3" topLeftCell="D1" activePane="topRight" state="frozen"/>
      <selection pane="topRight" activeCell="AJ1" sqref="AJ1"/>
    </sheetView>
  </sheetViews>
  <sheetFormatPr defaultRowHeight="12.75"/>
  <cols>
    <col min="1" max="1" width="7.7109375" style="135" customWidth="1"/>
    <col min="2" max="2" width="21.7109375" customWidth="1"/>
    <col min="3" max="3" width="27.85546875" customWidth="1"/>
    <col min="4" max="29" width="3.7109375" customWidth="1"/>
    <col min="30" max="32" width="7.7109375" customWidth="1"/>
    <col min="33" max="58" width="3.7109375" customWidth="1"/>
    <col min="59" max="64" width="7.7109375" customWidth="1"/>
  </cols>
  <sheetData>
    <row r="1" spans="1:64" ht="21.75" thickBot="1">
      <c r="A1" s="28"/>
      <c r="B1" s="13" t="s">
        <v>19</v>
      </c>
      <c r="C1" s="13"/>
      <c r="D1" s="13" t="s">
        <v>1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20"/>
      <c r="AE1" s="20"/>
      <c r="AF1" s="19"/>
      <c r="AG1" s="13"/>
      <c r="AH1" s="13"/>
      <c r="AI1" s="13"/>
      <c r="AJ1" s="13" t="s">
        <v>60</v>
      </c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20"/>
      <c r="BH1" s="20"/>
      <c r="BI1" s="19"/>
      <c r="BJ1" s="19"/>
      <c r="BK1" s="23"/>
      <c r="BL1" s="26"/>
    </row>
    <row r="2" spans="1:64" ht="135">
      <c r="A2" s="143" t="s">
        <v>13</v>
      </c>
      <c r="B2" s="143" t="s">
        <v>14</v>
      </c>
      <c r="C2" s="143" t="s">
        <v>20</v>
      </c>
      <c r="D2" s="47"/>
      <c r="E2" s="47">
        <f>'Alle lijsten'!I6</f>
        <v>1</v>
      </c>
      <c r="F2" s="47">
        <f>'Alle lijsten'!J6</f>
        <v>2</v>
      </c>
      <c r="G2" s="47">
        <f>'Alle lijsten'!K6</f>
        <v>3</v>
      </c>
      <c r="H2" s="47" t="str">
        <f>'Alle lijsten'!L6</f>
        <v>4a</v>
      </c>
      <c r="I2" s="47" t="str">
        <f>'Alle lijsten'!M6</f>
        <v>4b</v>
      </c>
      <c r="J2" s="47" t="str">
        <f>'Alle lijsten'!N6</f>
        <v>4c</v>
      </c>
      <c r="K2" s="47" t="str">
        <f>'Alle lijsten'!O6</f>
        <v>4d</v>
      </c>
      <c r="L2" s="47">
        <f>'Alle lijsten'!P6</f>
        <v>5</v>
      </c>
      <c r="M2" s="47">
        <f>'Alle lijsten'!Q6</f>
        <v>6</v>
      </c>
      <c r="N2" s="47">
        <f>'Alle lijsten'!R6</f>
        <v>7</v>
      </c>
      <c r="O2" s="47" t="str">
        <f>'Alle lijsten'!S6</f>
        <v>8a</v>
      </c>
      <c r="P2" s="47" t="str">
        <f>'Alle lijsten'!T6</f>
        <v>8b</v>
      </c>
      <c r="Q2" s="47" t="str">
        <f>'Alle lijsten'!U6</f>
        <v>8c</v>
      </c>
      <c r="R2" s="47">
        <f>'Alle lijsten'!V6</f>
        <v>9</v>
      </c>
      <c r="S2" s="47">
        <f>'Alle lijsten'!W6</f>
        <v>10</v>
      </c>
      <c r="T2" s="47" t="str">
        <f>'Alle lijsten'!X6</f>
        <v>11a</v>
      </c>
      <c r="U2" s="47" t="str">
        <f>'Alle lijsten'!Y6</f>
        <v>11b</v>
      </c>
      <c r="V2" s="47" t="str">
        <f>'Alle lijsten'!Z6</f>
        <v>11c</v>
      </c>
      <c r="W2" s="47" t="str">
        <f>'Alle lijsten'!AA6</f>
        <v>11d</v>
      </c>
      <c r="X2" s="47">
        <f>'Alle lijsten'!AB6</f>
        <v>12</v>
      </c>
      <c r="Y2" s="47" t="e">
        <f>'Alle lijsten'!#REF!</f>
        <v>#REF!</v>
      </c>
      <c r="Z2" s="47" t="e">
        <f>'Alle lijsten'!#REF!</f>
        <v>#REF!</v>
      </c>
      <c r="AA2" s="47" t="e">
        <f>'Alle lijsten'!#REF!</f>
        <v>#REF!</v>
      </c>
      <c r="AB2" s="47" t="e">
        <f>'Alle lijsten'!#REF!</f>
        <v>#REF!</v>
      </c>
      <c r="AC2" s="139" t="s">
        <v>41</v>
      </c>
      <c r="AD2" s="144" t="s">
        <v>6</v>
      </c>
      <c r="AE2" s="144" t="s">
        <v>10</v>
      </c>
      <c r="AF2" s="145" t="s">
        <v>11</v>
      </c>
      <c r="AG2" s="52"/>
      <c r="AH2" s="47">
        <f>'Alle lijsten'!I6</f>
        <v>1</v>
      </c>
      <c r="AI2" s="47">
        <f>'Alle lijsten'!J6</f>
        <v>2</v>
      </c>
      <c r="AJ2" s="47">
        <f>'Alle lijsten'!K6</f>
        <v>3</v>
      </c>
      <c r="AK2" s="47" t="str">
        <f>'Alle lijsten'!L6</f>
        <v>4a</v>
      </c>
      <c r="AL2" s="47" t="str">
        <f>'Alle lijsten'!M6</f>
        <v>4b</v>
      </c>
      <c r="AM2" s="47" t="str">
        <f>'Alle lijsten'!N6</f>
        <v>4c</v>
      </c>
      <c r="AN2" s="47" t="str">
        <f>'Alle lijsten'!O6</f>
        <v>4d</v>
      </c>
      <c r="AO2" s="47">
        <f>'Alle lijsten'!P6</f>
        <v>5</v>
      </c>
      <c r="AP2" s="47">
        <f>'Alle lijsten'!Q6</f>
        <v>6</v>
      </c>
      <c r="AQ2" s="47">
        <f>'Alle lijsten'!R6</f>
        <v>7</v>
      </c>
      <c r="AR2" s="47" t="str">
        <f>'Alle lijsten'!S6</f>
        <v>8a</v>
      </c>
      <c r="AS2" s="47" t="str">
        <f>'Alle lijsten'!T6</f>
        <v>8b</v>
      </c>
      <c r="AT2" s="47" t="str">
        <f>'Alle lijsten'!U6</f>
        <v>8c</v>
      </c>
      <c r="AU2" s="47">
        <f>'Alle lijsten'!V6</f>
        <v>9</v>
      </c>
      <c r="AV2" s="47">
        <f>'Alle lijsten'!W6</f>
        <v>10</v>
      </c>
      <c r="AW2" s="47" t="str">
        <f>'Alle lijsten'!X6</f>
        <v>11a</v>
      </c>
      <c r="AX2" s="47" t="str">
        <f>'Alle lijsten'!Y6</f>
        <v>11b</v>
      </c>
      <c r="AY2" s="47" t="str">
        <f>'Alle lijsten'!Z6</f>
        <v>11c</v>
      </c>
      <c r="AZ2" s="47" t="str">
        <f>'Alle lijsten'!AA6</f>
        <v>11d</v>
      </c>
      <c r="BA2" s="47">
        <f>'Alle lijsten'!AB6</f>
        <v>12</v>
      </c>
      <c r="BB2" s="47" t="e">
        <f>'Alle lijsten'!#REF!</f>
        <v>#REF!</v>
      </c>
      <c r="BC2" s="47" t="e">
        <f>'Alle lijsten'!#REF!</f>
        <v>#REF!</v>
      </c>
      <c r="BD2" s="47" t="e">
        <f>'Alle lijsten'!#REF!</f>
        <v>#REF!</v>
      </c>
      <c r="BE2" s="47" t="e">
        <f>'Alle lijsten'!#REF!</f>
        <v>#REF!</v>
      </c>
      <c r="BF2" s="139" t="s">
        <v>41</v>
      </c>
      <c r="BG2" s="146" t="s">
        <v>2</v>
      </c>
      <c r="BH2" s="146" t="s">
        <v>7</v>
      </c>
      <c r="BI2" s="147" t="s">
        <v>12</v>
      </c>
      <c r="BJ2" s="147" t="s">
        <v>8</v>
      </c>
      <c r="BK2" s="148" t="s">
        <v>9</v>
      </c>
      <c r="BL2" s="149" t="s">
        <v>5</v>
      </c>
    </row>
    <row r="3" spans="1:64" ht="20.100000000000001" customHeight="1">
      <c r="A3" s="224">
        <f>'Alle lijsten'!A50</f>
        <v>0</v>
      </c>
      <c r="B3" s="225">
        <f>'Alle lijsten'!B50</f>
        <v>0</v>
      </c>
      <c r="C3" s="225" t="e">
        <f>'Alle lijsten'!#REF!</f>
        <v>#REF!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217">
        <f>SUM(E3:AB3)*4+(D3)+(AC3)*20</f>
        <v>0</v>
      </c>
      <c r="AE3" s="60"/>
      <c r="AF3" s="215">
        <f>SUM(AD3+AE3)</f>
        <v>0</v>
      </c>
      <c r="AG3" s="59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217">
        <f>SUM(AH3:BE3)*4+(AG3)+(BF3)*20</f>
        <v>0</v>
      </c>
      <c r="BH3" s="60"/>
      <c r="BI3" s="215">
        <f>BG3+BH3</f>
        <v>0</v>
      </c>
      <c r="BJ3" s="215">
        <f>AF3</f>
        <v>0</v>
      </c>
      <c r="BK3" s="216">
        <f>BI3+BJ3</f>
        <v>0</v>
      </c>
      <c r="BL3" s="221" t="str">
        <f>IF(BK3=0,"",RANK(BK3,$BK$3:$BK$21,1)-COUNTIF($BK$3:$BK$21,0))</f>
        <v/>
      </c>
    </row>
    <row r="4" spans="1:64" ht="20.100000000000001" customHeight="1">
      <c r="A4" s="224">
        <f>'Alle lijsten'!A51</f>
        <v>0</v>
      </c>
      <c r="B4" s="225">
        <f>'Alle lijsten'!B51</f>
        <v>0</v>
      </c>
      <c r="C4" s="225" t="e">
        <f>'Alle lijsten'!#REF!</f>
        <v>#REF!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217">
        <f t="shared" ref="AD4:AD20" si="0">SUM(E4:AB4)*4+(D4)+(AC4)*20</f>
        <v>0</v>
      </c>
      <c r="AE4" s="44"/>
      <c r="AF4" s="215">
        <f t="shared" ref="AF4:AF20" si="1">SUM(AD4+AE4)</f>
        <v>0</v>
      </c>
      <c r="AG4" s="57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217">
        <f t="shared" ref="BG4:BG20" si="2">SUM(AH4:BE4)*4+(AG4)+(BF4)*20</f>
        <v>0</v>
      </c>
      <c r="BH4" s="44"/>
      <c r="BI4" s="215">
        <f t="shared" ref="BI4:BI20" si="3">BG4+BH4</f>
        <v>0</v>
      </c>
      <c r="BJ4" s="215">
        <f t="shared" ref="BJ4:BJ21" si="4">AF4</f>
        <v>0</v>
      </c>
      <c r="BK4" s="216">
        <f t="shared" ref="BK4:BK20" si="5">BI4+BJ4</f>
        <v>0</v>
      </c>
      <c r="BL4" s="221" t="str">
        <f t="shared" ref="BL4:BL20" si="6">IF(BK4=0,"",RANK(BK4,$BK$3:$BK$21,1)-COUNTIF($BK$3:$BK$21,0))</f>
        <v/>
      </c>
    </row>
    <row r="5" spans="1:64" ht="20.100000000000001" customHeight="1">
      <c r="A5" s="224">
        <f>'Alle lijsten'!A52</f>
        <v>0</v>
      </c>
      <c r="B5" s="225">
        <f>'Alle lijsten'!B52</f>
        <v>0</v>
      </c>
      <c r="C5" s="225" t="e">
        <f>'Alle lijsten'!#REF!</f>
        <v>#REF!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217">
        <f t="shared" si="0"/>
        <v>0</v>
      </c>
      <c r="AE5" s="44"/>
      <c r="AF5" s="215">
        <f t="shared" si="1"/>
        <v>0</v>
      </c>
      <c r="AG5" s="59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217">
        <f t="shared" si="2"/>
        <v>0</v>
      </c>
      <c r="BH5" s="44"/>
      <c r="BI5" s="215">
        <f t="shared" si="3"/>
        <v>0</v>
      </c>
      <c r="BJ5" s="215">
        <f t="shared" si="4"/>
        <v>0</v>
      </c>
      <c r="BK5" s="216">
        <f t="shared" si="5"/>
        <v>0</v>
      </c>
      <c r="BL5" s="221" t="str">
        <f t="shared" si="6"/>
        <v/>
      </c>
    </row>
    <row r="6" spans="1:64" ht="20.100000000000001" customHeight="1">
      <c r="A6" s="224">
        <f>'Alle lijsten'!A53</f>
        <v>0</v>
      </c>
      <c r="B6" s="225">
        <f>'Alle lijsten'!B53</f>
        <v>0</v>
      </c>
      <c r="C6" s="225" t="e">
        <f>'Alle lijsten'!#REF!</f>
        <v>#REF!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217">
        <f t="shared" si="0"/>
        <v>0</v>
      </c>
      <c r="AE6" s="60"/>
      <c r="AF6" s="215">
        <f t="shared" si="1"/>
        <v>0</v>
      </c>
      <c r="AG6" s="57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217">
        <f t="shared" si="2"/>
        <v>0</v>
      </c>
      <c r="BH6" s="60"/>
      <c r="BI6" s="215">
        <f t="shared" si="3"/>
        <v>0</v>
      </c>
      <c r="BJ6" s="215">
        <f t="shared" si="4"/>
        <v>0</v>
      </c>
      <c r="BK6" s="216">
        <f t="shared" si="5"/>
        <v>0</v>
      </c>
      <c r="BL6" s="221" t="str">
        <f t="shared" si="6"/>
        <v/>
      </c>
    </row>
    <row r="7" spans="1:64" ht="20.100000000000001" customHeight="1">
      <c r="A7" s="224">
        <f>'Alle lijsten'!A54</f>
        <v>0</v>
      </c>
      <c r="B7" s="225">
        <f>'Alle lijsten'!B54</f>
        <v>0</v>
      </c>
      <c r="C7" s="225" t="e">
        <f>'Alle lijsten'!#REF!</f>
        <v>#REF!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217">
        <f t="shared" si="0"/>
        <v>0</v>
      </c>
      <c r="AE7" s="44"/>
      <c r="AF7" s="215">
        <f t="shared" si="1"/>
        <v>0</v>
      </c>
      <c r="AG7" s="57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217">
        <f t="shared" si="2"/>
        <v>0</v>
      </c>
      <c r="BH7" s="44"/>
      <c r="BI7" s="215">
        <f t="shared" si="3"/>
        <v>0</v>
      </c>
      <c r="BJ7" s="215">
        <f t="shared" si="4"/>
        <v>0</v>
      </c>
      <c r="BK7" s="216">
        <f t="shared" si="5"/>
        <v>0</v>
      </c>
      <c r="BL7" s="221" t="str">
        <f t="shared" si="6"/>
        <v/>
      </c>
    </row>
    <row r="8" spans="1:64" ht="20.100000000000001" customHeight="1">
      <c r="A8" s="224">
        <f>'Alle lijsten'!A55</f>
        <v>0</v>
      </c>
      <c r="B8" s="225">
        <f>'Alle lijsten'!B55</f>
        <v>0</v>
      </c>
      <c r="C8" s="225" t="e">
        <f>'Alle lijsten'!#REF!</f>
        <v>#REF!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217">
        <f t="shared" si="0"/>
        <v>0</v>
      </c>
      <c r="AE8" s="60"/>
      <c r="AF8" s="215">
        <f t="shared" si="1"/>
        <v>0</v>
      </c>
      <c r="AG8" s="61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217">
        <f t="shared" si="2"/>
        <v>0</v>
      </c>
      <c r="BH8" s="60"/>
      <c r="BI8" s="215">
        <f t="shared" si="3"/>
        <v>0</v>
      </c>
      <c r="BJ8" s="215">
        <f t="shared" si="4"/>
        <v>0</v>
      </c>
      <c r="BK8" s="216">
        <f t="shared" si="5"/>
        <v>0</v>
      </c>
      <c r="BL8" s="221" t="str">
        <f t="shared" si="6"/>
        <v/>
      </c>
    </row>
    <row r="9" spans="1:64" ht="20.100000000000001" customHeight="1">
      <c r="A9" s="224">
        <f>'Alle lijsten'!A56</f>
        <v>0</v>
      </c>
      <c r="B9" s="225">
        <f>'Alle lijsten'!B56</f>
        <v>0</v>
      </c>
      <c r="C9" s="225" t="e">
        <f>'Alle lijsten'!#REF!</f>
        <v>#REF!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217">
        <f t="shared" si="0"/>
        <v>0</v>
      </c>
      <c r="AE9" s="44"/>
      <c r="AF9" s="215">
        <f t="shared" si="1"/>
        <v>0</v>
      </c>
      <c r="AG9" s="57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217">
        <f t="shared" si="2"/>
        <v>0</v>
      </c>
      <c r="BH9" s="44"/>
      <c r="BI9" s="215">
        <f t="shared" si="3"/>
        <v>0</v>
      </c>
      <c r="BJ9" s="215">
        <f t="shared" si="4"/>
        <v>0</v>
      </c>
      <c r="BK9" s="216">
        <f t="shared" si="5"/>
        <v>0</v>
      </c>
      <c r="BL9" s="221" t="str">
        <f t="shared" si="6"/>
        <v/>
      </c>
    </row>
    <row r="10" spans="1:64" ht="20.100000000000001" customHeight="1">
      <c r="A10" s="224">
        <f>'Alle lijsten'!A57</f>
        <v>0</v>
      </c>
      <c r="B10" s="225">
        <f>'Alle lijsten'!B57</f>
        <v>0</v>
      </c>
      <c r="C10" s="225" t="e">
        <f>'Alle lijsten'!#REF!</f>
        <v>#REF!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217">
        <f t="shared" si="0"/>
        <v>0</v>
      </c>
      <c r="AE10" s="44"/>
      <c r="AF10" s="215">
        <f t="shared" si="1"/>
        <v>0</v>
      </c>
      <c r="AG10" s="59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217">
        <f t="shared" si="2"/>
        <v>0</v>
      </c>
      <c r="BH10" s="60"/>
      <c r="BI10" s="215">
        <f t="shared" si="3"/>
        <v>0</v>
      </c>
      <c r="BJ10" s="215">
        <f t="shared" si="4"/>
        <v>0</v>
      </c>
      <c r="BK10" s="216">
        <f t="shared" si="5"/>
        <v>0</v>
      </c>
      <c r="BL10" s="221" t="str">
        <f t="shared" si="6"/>
        <v/>
      </c>
    </row>
    <row r="11" spans="1:64" ht="20.100000000000001" customHeight="1">
      <c r="A11" s="224">
        <f>'Alle lijsten'!A58</f>
        <v>0</v>
      </c>
      <c r="B11" s="225">
        <f>'Alle lijsten'!B58</f>
        <v>0</v>
      </c>
      <c r="C11" s="225" t="e">
        <f>'Alle lijsten'!#REF!</f>
        <v>#REF!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217">
        <f t="shared" si="0"/>
        <v>0</v>
      </c>
      <c r="AE11" s="44"/>
      <c r="AF11" s="215">
        <f t="shared" si="1"/>
        <v>0</v>
      </c>
      <c r="AG11" s="57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217">
        <f t="shared" si="2"/>
        <v>0</v>
      </c>
      <c r="BH11" s="44"/>
      <c r="BI11" s="215">
        <f t="shared" si="3"/>
        <v>0</v>
      </c>
      <c r="BJ11" s="215">
        <f t="shared" si="4"/>
        <v>0</v>
      </c>
      <c r="BK11" s="216">
        <f t="shared" si="5"/>
        <v>0</v>
      </c>
      <c r="BL11" s="221" t="str">
        <f t="shared" si="6"/>
        <v/>
      </c>
    </row>
    <row r="12" spans="1:64" ht="20.100000000000001" customHeight="1">
      <c r="A12" s="224">
        <f>'Alle lijsten'!A59</f>
        <v>0</v>
      </c>
      <c r="B12" s="225">
        <f>'Alle lijsten'!B59</f>
        <v>0</v>
      </c>
      <c r="C12" s="225" t="e">
        <f>'Alle lijsten'!#REF!</f>
        <v>#REF!</v>
      </c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217">
        <f t="shared" si="0"/>
        <v>0</v>
      </c>
      <c r="AE12" s="44"/>
      <c r="AF12" s="215">
        <f t="shared" si="1"/>
        <v>0</v>
      </c>
      <c r="AG12" s="57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217">
        <f t="shared" si="2"/>
        <v>0</v>
      </c>
      <c r="BH12" s="44"/>
      <c r="BI12" s="215">
        <f t="shared" si="3"/>
        <v>0</v>
      </c>
      <c r="BJ12" s="215">
        <f t="shared" si="4"/>
        <v>0</v>
      </c>
      <c r="BK12" s="216">
        <f t="shared" si="5"/>
        <v>0</v>
      </c>
      <c r="BL12" s="221" t="str">
        <f t="shared" si="6"/>
        <v/>
      </c>
    </row>
    <row r="13" spans="1:64" ht="20.100000000000001" customHeight="1">
      <c r="A13" s="224">
        <f>'Alle lijsten'!A60</f>
        <v>0</v>
      </c>
      <c r="B13" s="225">
        <f>'Alle lijsten'!B60</f>
        <v>0</v>
      </c>
      <c r="C13" s="225" t="e">
        <f>'Alle lijsten'!#REF!</f>
        <v>#REF!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217">
        <f t="shared" si="0"/>
        <v>0</v>
      </c>
      <c r="AE13" s="44"/>
      <c r="AF13" s="215">
        <f t="shared" si="1"/>
        <v>0</v>
      </c>
      <c r="AG13" s="57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217">
        <f t="shared" si="2"/>
        <v>0</v>
      </c>
      <c r="BH13" s="44"/>
      <c r="BI13" s="215">
        <f t="shared" si="3"/>
        <v>0</v>
      </c>
      <c r="BJ13" s="215">
        <f t="shared" si="4"/>
        <v>0</v>
      </c>
      <c r="BK13" s="216">
        <f t="shared" si="5"/>
        <v>0</v>
      </c>
      <c r="BL13" s="221" t="str">
        <f t="shared" si="6"/>
        <v/>
      </c>
    </row>
    <row r="14" spans="1:64" ht="20.100000000000001" customHeight="1">
      <c r="A14" s="224">
        <f>'Alle lijsten'!A61</f>
        <v>0</v>
      </c>
      <c r="B14" s="225">
        <f>'Alle lijsten'!B61</f>
        <v>0</v>
      </c>
      <c r="C14" s="225" t="e">
        <f>'Alle lijsten'!#REF!</f>
        <v>#REF!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217">
        <f t="shared" si="0"/>
        <v>0</v>
      </c>
      <c r="AE14" s="44"/>
      <c r="AF14" s="215">
        <f t="shared" si="1"/>
        <v>0</v>
      </c>
      <c r="AG14" s="57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217">
        <f t="shared" si="2"/>
        <v>0</v>
      </c>
      <c r="BH14" s="44"/>
      <c r="BI14" s="215">
        <f t="shared" si="3"/>
        <v>0</v>
      </c>
      <c r="BJ14" s="215">
        <f t="shared" si="4"/>
        <v>0</v>
      </c>
      <c r="BK14" s="216">
        <f t="shared" si="5"/>
        <v>0</v>
      </c>
      <c r="BL14" s="221" t="str">
        <f t="shared" si="6"/>
        <v/>
      </c>
    </row>
    <row r="15" spans="1:64" ht="20.100000000000001" customHeight="1">
      <c r="A15" s="224">
        <f>'Alle lijsten'!A62</f>
        <v>0</v>
      </c>
      <c r="B15" s="225">
        <f>'Alle lijsten'!B62</f>
        <v>0</v>
      </c>
      <c r="C15" s="225" t="e">
        <f>'Alle lijsten'!#REF!</f>
        <v>#REF!</v>
      </c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217">
        <f t="shared" si="0"/>
        <v>0</v>
      </c>
      <c r="AE15" s="155"/>
      <c r="AF15" s="215">
        <f t="shared" si="1"/>
        <v>0</v>
      </c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217">
        <f t="shared" si="2"/>
        <v>0</v>
      </c>
      <c r="BH15" s="155"/>
      <c r="BI15" s="215">
        <f t="shared" si="3"/>
        <v>0</v>
      </c>
      <c r="BJ15" s="215">
        <f t="shared" si="4"/>
        <v>0</v>
      </c>
      <c r="BK15" s="216">
        <f t="shared" si="5"/>
        <v>0</v>
      </c>
      <c r="BL15" s="221" t="str">
        <f t="shared" si="6"/>
        <v/>
      </c>
    </row>
    <row r="16" spans="1:64" ht="20.100000000000001" customHeight="1">
      <c r="A16" s="157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31">
        <f t="shared" si="0"/>
        <v>0</v>
      </c>
      <c r="AE16" s="155"/>
      <c r="AF16" s="56">
        <f t="shared" si="1"/>
        <v>0</v>
      </c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31">
        <f t="shared" si="2"/>
        <v>0</v>
      </c>
      <c r="BH16" s="155"/>
      <c r="BI16" s="56">
        <f t="shared" si="3"/>
        <v>0</v>
      </c>
      <c r="BJ16" s="56">
        <f t="shared" si="4"/>
        <v>0</v>
      </c>
      <c r="BK16" s="58">
        <f t="shared" si="5"/>
        <v>0</v>
      </c>
      <c r="BL16" s="150" t="str">
        <f t="shared" si="6"/>
        <v/>
      </c>
    </row>
    <row r="17" spans="1:64" ht="20.100000000000001" customHeight="1">
      <c r="A17" s="157"/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31">
        <f t="shared" si="0"/>
        <v>0</v>
      </c>
      <c r="AE17" s="155"/>
      <c r="AF17" s="56">
        <f t="shared" si="1"/>
        <v>0</v>
      </c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5"/>
      <c r="BE17" s="155"/>
      <c r="BF17" s="155"/>
      <c r="BG17" s="31">
        <f t="shared" si="2"/>
        <v>0</v>
      </c>
      <c r="BH17" s="155"/>
      <c r="BI17" s="56">
        <f t="shared" si="3"/>
        <v>0</v>
      </c>
      <c r="BJ17" s="56">
        <f t="shared" si="4"/>
        <v>0</v>
      </c>
      <c r="BK17" s="58">
        <f t="shared" si="5"/>
        <v>0</v>
      </c>
      <c r="BL17" s="150" t="str">
        <f t="shared" si="6"/>
        <v/>
      </c>
    </row>
    <row r="18" spans="1:64" ht="20.100000000000001" customHeight="1">
      <c r="A18" s="157"/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31">
        <f t="shared" si="0"/>
        <v>0</v>
      </c>
      <c r="AE18" s="155"/>
      <c r="AF18" s="56">
        <f t="shared" si="1"/>
        <v>0</v>
      </c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31">
        <f t="shared" si="2"/>
        <v>0</v>
      </c>
      <c r="BH18" s="155"/>
      <c r="BI18" s="56">
        <f t="shared" si="3"/>
        <v>0</v>
      </c>
      <c r="BJ18" s="56">
        <f t="shared" si="4"/>
        <v>0</v>
      </c>
      <c r="BK18" s="58">
        <f t="shared" si="5"/>
        <v>0</v>
      </c>
      <c r="BL18" s="150" t="str">
        <f t="shared" si="6"/>
        <v/>
      </c>
    </row>
    <row r="19" spans="1:64" ht="20.100000000000001" customHeight="1">
      <c r="A19" s="157"/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  <c r="Q19" s="155"/>
      <c r="R19" s="155"/>
      <c r="S19" s="155"/>
      <c r="T19" s="155"/>
      <c r="U19" s="155"/>
      <c r="V19" s="155"/>
      <c r="W19" s="155"/>
      <c r="X19" s="155"/>
      <c r="Y19" s="155"/>
      <c r="Z19" s="155"/>
      <c r="AA19" s="155"/>
      <c r="AB19" s="155"/>
      <c r="AC19" s="155"/>
      <c r="AD19" s="31">
        <f t="shared" si="0"/>
        <v>0</v>
      </c>
      <c r="AE19" s="155"/>
      <c r="AF19" s="56">
        <f t="shared" si="1"/>
        <v>0</v>
      </c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31">
        <f t="shared" si="2"/>
        <v>0</v>
      </c>
      <c r="BH19" s="155"/>
      <c r="BI19" s="56">
        <f t="shared" si="3"/>
        <v>0</v>
      </c>
      <c r="BJ19" s="56">
        <f t="shared" si="4"/>
        <v>0</v>
      </c>
      <c r="BK19" s="58">
        <f t="shared" si="5"/>
        <v>0</v>
      </c>
      <c r="BL19" s="150" t="str">
        <f t="shared" si="6"/>
        <v/>
      </c>
    </row>
    <row r="20" spans="1:64" ht="20.100000000000001" customHeight="1">
      <c r="A20" s="157"/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5"/>
      <c r="AC20" s="155"/>
      <c r="AD20" s="31">
        <f t="shared" si="0"/>
        <v>0</v>
      </c>
      <c r="AE20" s="155"/>
      <c r="AF20" s="56">
        <f t="shared" si="1"/>
        <v>0</v>
      </c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31">
        <f t="shared" si="2"/>
        <v>0</v>
      </c>
      <c r="BH20" s="155"/>
      <c r="BI20" s="56">
        <f t="shared" si="3"/>
        <v>0</v>
      </c>
      <c r="BJ20" s="56">
        <f t="shared" si="4"/>
        <v>0</v>
      </c>
      <c r="BK20" s="58">
        <f t="shared" si="5"/>
        <v>0</v>
      </c>
      <c r="BL20" s="150" t="str">
        <f t="shared" si="6"/>
        <v/>
      </c>
    </row>
    <row r="21" spans="1:64" ht="15">
      <c r="BJ21" s="56">
        <f t="shared" si="4"/>
        <v>0</v>
      </c>
    </row>
  </sheetData>
  <customSheetViews>
    <customSheetView guid="{0EBA10DB-64A7-4805-81F5-95097CE8C378}" scale="70" state="hidden">
      <pane xSplit="3" topLeftCell="D1" activePane="topRight" state="frozen"/>
      <selection pane="topRight" activeCell="AJ1" sqref="AJ1"/>
      <pageMargins left="0.7" right="0.7" top="0.75" bottom="0.75" header="0.3" footer="0.3"/>
    </customSheetView>
    <customSheetView guid="{7D5A682B-7840-4DAB-BB53-AB7A48A909E0}" scale="70">
      <pane xSplit="3" topLeftCell="D1" activePane="topRight" state="frozen"/>
      <selection pane="topRight" activeCell="AJ1" sqref="AJ1"/>
      <pageMargins left="0.7" right="0.7" top="0.75" bottom="0.75" header="0.3" footer="0.3"/>
    </customSheetView>
    <customSheetView guid="{FDEBA451-C83C-46FC-946B-8C44343D330F}" scale="70" state="hidden">
      <pane xSplit="3" topLeftCell="D1" activePane="topRight" state="frozen"/>
      <selection pane="topRight" activeCell="AJ1" sqref="AJ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L20"/>
  <sheetViews>
    <sheetView zoomScale="70" zoomScaleNormal="70" workbookViewId="0">
      <pane xSplit="3" topLeftCell="D1" activePane="topRight" state="frozen"/>
      <selection pane="topRight" activeCell="AJ1" sqref="AJ1"/>
    </sheetView>
  </sheetViews>
  <sheetFormatPr defaultRowHeight="12.75"/>
  <cols>
    <col min="1" max="1" width="7.7109375" customWidth="1"/>
    <col min="2" max="2" width="21.7109375" customWidth="1"/>
    <col min="3" max="3" width="29.28515625" customWidth="1"/>
    <col min="4" max="29" width="3.7109375" customWidth="1"/>
    <col min="30" max="32" width="7.7109375" customWidth="1"/>
    <col min="33" max="58" width="3.7109375" customWidth="1"/>
    <col min="59" max="64" width="7.7109375" customWidth="1"/>
  </cols>
  <sheetData>
    <row r="1" spans="1:64" ht="21.75" thickBot="1">
      <c r="A1" s="12"/>
      <c r="B1" s="13" t="s">
        <v>23</v>
      </c>
      <c r="C1" s="13"/>
      <c r="D1" s="68" t="s">
        <v>1</v>
      </c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9"/>
      <c r="AE1" s="69"/>
      <c r="AF1" s="70"/>
      <c r="AG1" s="68"/>
      <c r="AH1" s="68"/>
      <c r="AI1" s="68"/>
      <c r="AJ1" s="68" t="s">
        <v>60</v>
      </c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9"/>
      <c r="BH1" s="69"/>
      <c r="BI1" s="70"/>
      <c r="BJ1" s="70"/>
      <c r="BK1" s="71"/>
      <c r="BL1" s="72"/>
    </row>
    <row r="2" spans="1:64" ht="126">
      <c r="A2" s="143" t="s">
        <v>13</v>
      </c>
      <c r="B2" s="143" t="s">
        <v>14</v>
      </c>
      <c r="C2" s="143" t="s">
        <v>20</v>
      </c>
      <c r="D2" s="47"/>
      <c r="E2" s="47">
        <f>'Alle lijsten'!I6</f>
        <v>1</v>
      </c>
      <c r="F2" s="47">
        <f>'Alle lijsten'!J6</f>
        <v>2</v>
      </c>
      <c r="G2" s="47">
        <f>'Alle lijsten'!K6</f>
        <v>3</v>
      </c>
      <c r="H2" s="47" t="str">
        <f>'Alle lijsten'!L6</f>
        <v>4a</v>
      </c>
      <c r="I2" s="47" t="str">
        <f>'Alle lijsten'!M6</f>
        <v>4b</v>
      </c>
      <c r="J2" s="47" t="str">
        <f>'Alle lijsten'!N6</f>
        <v>4c</v>
      </c>
      <c r="K2" s="47" t="str">
        <f>'Alle lijsten'!O6</f>
        <v>4d</v>
      </c>
      <c r="L2" s="47">
        <f>'Alle lijsten'!P6</f>
        <v>5</v>
      </c>
      <c r="M2" s="47">
        <f>'Alle lijsten'!Q6</f>
        <v>6</v>
      </c>
      <c r="N2" s="47">
        <f>'Alle lijsten'!R6</f>
        <v>7</v>
      </c>
      <c r="O2" s="47" t="str">
        <f>'Alle lijsten'!S6</f>
        <v>8a</v>
      </c>
      <c r="P2" s="47" t="str">
        <f>'Alle lijsten'!T6</f>
        <v>8b</v>
      </c>
      <c r="Q2" s="47" t="str">
        <f>'Alle lijsten'!U6</f>
        <v>8c</v>
      </c>
      <c r="R2" s="47">
        <f>'Alle lijsten'!V6</f>
        <v>9</v>
      </c>
      <c r="S2" s="47">
        <f>'Alle lijsten'!W6</f>
        <v>10</v>
      </c>
      <c r="T2" s="47" t="str">
        <f>'Alle lijsten'!X6</f>
        <v>11a</v>
      </c>
      <c r="U2" s="47" t="str">
        <f>'Alle lijsten'!Y6</f>
        <v>11b</v>
      </c>
      <c r="V2" s="47" t="str">
        <f>'Alle lijsten'!Z6</f>
        <v>11c</v>
      </c>
      <c r="W2" s="47" t="str">
        <f>'Alle lijsten'!AA6</f>
        <v>11d</v>
      </c>
      <c r="X2" s="47">
        <f>'Alle lijsten'!AB6</f>
        <v>12</v>
      </c>
      <c r="Y2" s="47" t="e">
        <f>'Alle lijsten'!#REF!</f>
        <v>#REF!</v>
      </c>
      <c r="Z2" s="47" t="e">
        <f>'Alle lijsten'!#REF!</f>
        <v>#REF!</v>
      </c>
      <c r="AA2" s="47" t="e">
        <f>'Alle lijsten'!#REF!</f>
        <v>#REF!</v>
      </c>
      <c r="AB2" s="47" t="e">
        <f>'Alle lijsten'!#REF!</f>
        <v>#REF!</v>
      </c>
      <c r="AC2" s="139" t="s">
        <v>41</v>
      </c>
      <c r="AD2" s="144" t="s">
        <v>6</v>
      </c>
      <c r="AE2" s="144" t="s">
        <v>10</v>
      </c>
      <c r="AF2" s="145" t="s">
        <v>11</v>
      </c>
      <c r="AG2" s="52"/>
      <c r="AH2" s="47">
        <f>'Alle lijsten'!I6</f>
        <v>1</v>
      </c>
      <c r="AI2" s="47">
        <f>'Alle lijsten'!J6</f>
        <v>2</v>
      </c>
      <c r="AJ2" s="47">
        <f>'Alle lijsten'!K6</f>
        <v>3</v>
      </c>
      <c r="AK2" s="47" t="str">
        <f>'Alle lijsten'!L6</f>
        <v>4a</v>
      </c>
      <c r="AL2" s="47" t="str">
        <f>'Alle lijsten'!M6</f>
        <v>4b</v>
      </c>
      <c r="AM2" s="47" t="str">
        <f>'Alle lijsten'!N6</f>
        <v>4c</v>
      </c>
      <c r="AN2" s="47" t="str">
        <f>'Alle lijsten'!O6</f>
        <v>4d</v>
      </c>
      <c r="AO2" s="47">
        <f>'Alle lijsten'!P6</f>
        <v>5</v>
      </c>
      <c r="AP2" s="47">
        <f>'Alle lijsten'!Q6</f>
        <v>6</v>
      </c>
      <c r="AQ2" s="47">
        <f>'Alle lijsten'!R6</f>
        <v>7</v>
      </c>
      <c r="AR2" s="47" t="str">
        <f>'Alle lijsten'!S6</f>
        <v>8a</v>
      </c>
      <c r="AS2" s="47" t="str">
        <f>'Alle lijsten'!T6</f>
        <v>8b</v>
      </c>
      <c r="AT2" s="47" t="str">
        <f>'Alle lijsten'!U6</f>
        <v>8c</v>
      </c>
      <c r="AU2" s="47">
        <f>'Alle lijsten'!V6</f>
        <v>9</v>
      </c>
      <c r="AV2" s="47">
        <f>'Alle lijsten'!W6</f>
        <v>10</v>
      </c>
      <c r="AW2" s="47" t="str">
        <f>'Alle lijsten'!X6</f>
        <v>11a</v>
      </c>
      <c r="AX2" s="47" t="str">
        <f>'Alle lijsten'!Y6</f>
        <v>11b</v>
      </c>
      <c r="AY2" s="47" t="str">
        <f>'Alle lijsten'!Z6</f>
        <v>11c</v>
      </c>
      <c r="AZ2" s="47" t="str">
        <f>'Alle lijsten'!AA6</f>
        <v>11d</v>
      </c>
      <c r="BA2" s="47">
        <f>'Alle lijsten'!AB6</f>
        <v>12</v>
      </c>
      <c r="BB2" s="47" t="e">
        <f>'Alle lijsten'!#REF!</f>
        <v>#REF!</v>
      </c>
      <c r="BC2" s="47" t="e">
        <f>'Alle lijsten'!#REF!</f>
        <v>#REF!</v>
      </c>
      <c r="BD2" s="47" t="e">
        <f>'Alle lijsten'!#REF!</f>
        <v>#REF!</v>
      </c>
      <c r="BE2" s="47" t="e">
        <f>'Alle lijsten'!#REF!</f>
        <v>#REF!</v>
      </c>
      <c r="BF2" s="139" t="s">
        <v>41</v>
      </c>
      <c r="BG2" s="146" t="s">
        <v>2</v>
      </c>
      <c r="BH2" s="146" t="s">
        <v>7</v>
      </c>
      <c r="BI2" s="147" t="s">
        <v>12</v>
      </c>
      <c r="BJ2" s="147" t="s">
        <v>8</v>
      </c>
      <c r="BK2" s="158" t="s">
        <v>9</v>
      </c>
      <c r="BL2" s="159" t="s">
        <v>5</v>
      </c>
    </row>
    <row r="3" spans="1:64" ht="15.75">
      <c r="A3" s="226">
        <f>'Alle lijsten'!A65</f>
        <v>0</v>
      </c>
      <c r="B3" s="227">
        <f>'Alle lijsten'!B65</f>
        <v>0</v>
      </c>
      <c r="C3" s="227" t="e">
        <f>'Alle lijsten'!#REF!</f>
        <v>#REF!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217">
        <f>SUM(E3:AB3)*4+(D3)+(AC3)*20</f>
        <v>0</v>
      </c>
      <c r="AE3" s="60"/>
      <c r="AF3" s="215">
        <f>SUM(AD3+AE3)</f>
        <v>0</v>
      </c>
      <c r="AG3" s="59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217">
        <f>SUM(AH3:BE3)*4+(AG3)+(BF3)*20</f>
        <v>0</v>
      </c>
      <c r="BH3" s="60"/>
      <c r="BI3" s="215">
        <f>BG3+BH3</f>
        <v>0</v>
      </c>
      <c r="BJ3" s="215">
        <f>AF3</f>
        <v>0</v>
      </c>
      <c r="BK3" s="216">
        <f>BI3+BJ3</f>
        <v>0</v>
      </c>
      <c r="BL3" s="235" t="str">
        <f>IF(BK3=0,"",RANK(BK3,$BK$3:$BK$21,1)-COUNTIF($BK$3:$BK$21,0))</f>
        <v/>
      </c>
    </row>
    <row r="4" spans="1:64" ht="15.75">
      <c r="A4" s="226">
        <f>'Alle lijsten'!A66</f>
        <v>0</v>
      </c>
      <c r="B4" s="227">
        <f>'Alle lijsten'!B66</f>
        <v>0</v>
      </c>
      <c r="C4" s="227" t="e">
        <f>'Alle lijsten'!#REF!</f>
        <v>#REF!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217">
        <f t="shared" ref="AD4:AD20" si="0">SUM(E4:AB4)*4+(D4)+(AC4)*20</f>
        <v>0</v>
      </c>
      <c r="AE4" s="77"/>
      <c r="AF4" s="215">
        <f t="shared" ref="AF4:AF20" si="1">SUM(AD4+AE4)</f>
        <v>0</v>
      </c>
      <c r="AG4" s="7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217">
        <f t="shared" ref="BG4:BG20" si="2">SUM(AH4:BE4)*4+(AG4)+(BF4)*20</f>
        <v>0</v>
      </c>
      <c r="BH4" s="77"/>
      <c r="BI4" s="215">
        <f t="shared" ref="BI4:BI20" si="3">BG4+BH4</f>
        <v>0</v>
      </c>
      <c r="BJ4" s="215">
        <f t="shared" ref="BJ4:BJ20" si="4">AF4</f>
        <v>0</v>
      </c>
      <c r="BK4" s="216">
        <f t="shared" ref="BK4:BK19" si="5">BI4+BJ4</f>
        <v>0</v>
      </c>
      <c r="BL4" s="235" t="str">
        <f t="shared" ref="BL4:BL19" si="6">IF(BK4=0,"",RANK(BK4,$BK$3:$BK$21,1)-COUNTIF($BK$3:$BK$21,0))</f>
        <v/>
      </c>
    </row>
    <row r="5" spans="1:64" ht="15.75">
      <c r="A5" s="226">
        <f>'Alle lijsten'!A67</f>
        <v>0</v>
      </c>
      <c r="B5" s="227">
        <f>'Alle lijsten'!B67</f>
        <v>0</v>
      </c>
      <c r="C5" s="227" t="e">
        <f>'Alle lijsten'!#REF!</f>
        <v>#REF!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217">
        <f t="shared" si="0"/>
        <v>0</v>
      </c>
      <c r="AE5" s="77"/>
      <c r="AF5" s="215">
        <f t="shared" si="1"/>
        <v>0</v>
      </c>
      <c r="AG5" s="7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217">
        <f t="shared" si="2"/>
        <v>0</v>
      </c>
      <c r="BH5" s="77"/>
      <c r="BI5" s="215">
        <f t="shared" si="3"/>
        <v>0</v>
      </c>
      <c r="BJ5" s="215">
        <f t="shared" si="4"/>
        <v>0</v>
      </c>
      <c r="BK5" s="216">
        <f t="shared" si="5"/>
        <v>0</v>
      </c>
      <c r="BL5" s="235" t="str">
        <f t="shared" si="6"/>
        <v/>
      </c>
    </row>
    <row r="6" spans="1:64" ht="15.75">
      <c r="A6" s="226">
        <f>'Alle lijsten'!A68</f>
        <v>0</v>
      </c>
      <c r="B6" s="227">
        <f>'Alle lijsten'!B68</f>
        <v>0</v>
      </c>
      <c r="C6" s="227" t="e">
        <f>'Alle lijsten'!#REF!</f>
        <v>#REF!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217">
        <f t="shared" si="0"/>
        <v>0</v>
      </c>
      <c r="AE6" s="77"/>
      <c r="AF6" s="215">
        <f t="shared" si="1"/>
        <v>0</v>
      </c>
      <c r="AG6" s="7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217">
        <f t="shared" si="2"/>
        <v>0</v>
      </c>
      <c r="BH6" s="77"/>
      <c r="BI6" s="215">
        <f t="shared" si="3"/>
        <v>0</v>
      </c>
      <c r="BJ6" s="215">
        <f t="shared" si="4"/>
        <v>0</v>
      </c>
      <c r="BK6" s="216">
        <f t="shared" si="5"/>
        <v>0</v>
      </c>
      <c r="BL6" s="235" t="str">
        <f t="shared" si="6"/>
        <v/>
      </c>
    </row>
    <row r="7" spans="1:64" ht="15.75">
      <c r="A7" s="226">
        <f>'Alle lijsten'!A69</f>
        <v>0</v>
      </c>
      <c r="B7" s="227">
        <f>'Alle lijsten'!B69</f>
        <v>0</v>
      </c>
      <c r="C7" s="227" t="e">
        <f>'Alle lijsten'!#REF!</f>
        <v>#REF!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217">
        <f t="shared" si="0"/>
        <v>0</v>
      </c>
      <c r="AE7" s="77"/>
      <c r="AF7" s="215">
        <f t="shared" si="1"/>
        <v>0</v>
      </c>
      <c r="AG7" s="7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217">
        <f t="shared" si="2"/>
        <v>0</v>
      </c>
      <c r="BH7" s="77"/>
      <c r="BI7" s="215">
        <f t="shared" si="3"/>
        <v>0</v>
      </c>
      <c r="BJ7" s="215">
        <f t="shared" si="4"/>
        <v>0</v>
      </c>
      <c r="BK7" s="216">
        <f t="shared" si="5"/>
        <v>0</v>
      </c>
      <c r="BL7" s="235" t="str">
        <f t="shared" si="6"/>
        <v/>
      </c>
    </row>
    <row r="8" spans="1:64" ht="15.75">
      <c r="A8" s="226">
        <f>'Alle lijsten'!A70</f>
        <v>0</v>
      </c>
      <c r="B8" s="227">
        <f>'Alle lijsten'!B70</f>
        <v>0</v>
      </c>
      <c r="C8" s="227" t="e">
        <f>'Alle lijsten'!#REF!</f>
        <v>#REF!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217">
        <f t="shared" si="0"/>
        <v>0</v>
      </c>
      <c r="AE8" s="77"/>
      <c r="AF8" s="215">
        <f t="shared" si="1"/>
        <v>0</v>
      </c>
      <c r="AG8" s="7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217">
        <f t="shared" si="2"/>
        <v>0</v>
      </c>
      <c r="BH8" s="77"/>
      <c r="BI8" s="215">
        <f t="shared" si="3"/>
        <v>0</v>
      </c>
      <c r="BJ8" s="215">
        <f t="shared" si="4"/>
        <v>0</v>
      </c>
      <c r="BK8" s="216">
        <f t="shared" si="5"/>
        <v>0</v>
      </c>
      <c r="BL8" s="235" t="str">
        <f t="shared" si="6"/>
        <v/>
      </c>
    </row>
    <row r="9" spans="1:64" ht="15.75">
      <c r="A9" s="226">
        <f>'Alle lijsten'!A74</f>
        <v>0</v>
      </c>
      <c r="B9" s="227">
        <f>'Alle lijsten'!B71</f>
        <v>0</v>
      </c>
      <c r="C9" s="227" t="e">
        <f>'Alle lijsten'!#REF!</f>
        <v>#REF!</v>
      </c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217">
        <f t="shared" si="0"/>
        <v>0</v>
      </c>
      <c r="AE9" s="77"/>
      <c r="AF9" s="215">
        <f t="shared" si="1"/>
        <v>0</v>
      </c>
      <c r="AG9" s="7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217">
        <f t="shared" si="2"/>
        <v>0</v>
      </c>
      <c r="BH9" s="77"/>
      <c r="BI9" s="215">
        <f t="shared" si="3"/>
        <v>0</v>
      </c>
      <c r="BJ9" s="215">
        <f t="shared" si="4"/>
        <v>0</v>
      </c>
      <c r="BK9" s="216">
        <f t="shared" si="5"/>
        <v>0</v>
      </c>
      <c r="BL9" s="235" t="str">
        <f t="shared" si="6"/>
        <v/>
      </c>
    </row>
    <row r="10" spans="1:64" ht="15.75">
      <c r="A10" s="226">
        <f>'Alle lijsten'!A75</f>
        <v>0</v>
      </c>
      <c r="B10" s="227">
        <f>'Alle lijsten'!B72</f>
        <v>0</v>
      </c>
      <c r="C10" s="227" t="e">
        <f>'Alle lijsten'!#REF!</f>
        <v>#REF!</v>
      </c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217">
        <f t="shared" si="0"/>
        <v>0</v>
      </c>
      <c r="AE10" s="77"/>
      <c r="AF10" s="215">
        <f t="shared" si="1"/>
        <v>0</v>
      </c>
      <c r="AG10" s="7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217">
        <f t="shared" si="2"/>
        <v>0</v>
      </c>
      <c r="BH10" s="77"/>
      <c r="BI10" s="215">
        <f t="shared" si="3"/>
        <v>0</v>
      </c>
      <c r="BJ10" s="215">
        <f t="shared" si="4"/>
        <v>0</v>
      </c>
      <c r="BK10" s="216">
        <f t="shared" si="5"/>
        <v>0</v>
      </c>
      <c r="BL10" s="235" t="str">
        <f t="shared" si="6"/>
        <v/>
      </c>
    </row>
    <row r="11" spans="1:64" ht="15.75">
      <c r="A11" s="226">
        <f>'Alle lijsten'!A76</f>
        <v>0</v>
      </c>
      <c r="B11" s="227">
        <f>'Alle lijsten'!B73</f>
        <v>0</v>
      </c>
      <c r="C11" s="227" t="e">
        <f>'Alle lijsten'!#REF!</f>
        <v>#REF!</v>
      </c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217">
        <f t="shared" si="0"/>
        <v>0</v>
      </c>
      <c r="AE11" s="77"/>
      <c r="AF11" s="215">
        <f t="shared" si="1"/>
        <v>0</v>
      </c>
      <c r="AG11" s="7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217">
        <f t="shared" si="2"/>
        <v>0</v>
      </c>
      <c r="BH11" s="77"/>
      <c r="BI11" s="215">
        <f t="shared" si="3"/>
        <v>0</v>
      </c>
      <c r="BJ11" s="215">
        <f t="shared" si="4"/>
        <v>0</v>
      </c>
      <c r="BK11" s="216">
        <f t="shared" si="5"/>
        <v>0</v>
      </c>
      <c r="BL11" s="235" t="str">
        <f t="shared" si="6"/>
        <v/>
      </c>
    </row>
    <row r="12" spans="1:64" ht="15.75">
      <c r="A12" s="226">
        <f>'Alle lijsten'!A77</f>
        <v>0</v>
      </c>
      <c r="B12" s="227">
        <f>'Alle lijsten'!B74</f>
        <v>0</v>
      </c>
      <c r="C12" s="227" t="e">
        <f>'Alle lijsten'!#REF!</f>
        <v>#REF!</v>
      </c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217">
        <f t="shared" si="0"/>
        <v>0</v>
      </c>
      <c r="AE12" s="77"/>
      <c r="AF12" s="215">
        <f t="shared" si="1"/>
        <v>0</v>
      </c>
      <c r="AG12" s="7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217">
        <f t="shared" si="2"/>
        <v>0</v>
      </c>
      <c r="BH12" s="77"/>
      <c r="BI12" s="215">
        <f t="shared" si="3"/>
        <v>0</v>
      </c>
      <c r="BJ12" s="215">
        <f t="shared" si="4"/>
        <v>0</v>
      </c>
      <c r="BK12" s="216">
        <f t="shared" si="5"/>
        <v>0</v>
      </c>
      <c r="BL12" s="235" t="str">
        <f t="shared" si="6"/>
        <v/>
      </c>
    </row>
    <row r="13" spans="1:64" ht="15.75">
      <c r="A13" s="226">
        <f>'Alle lijsten'!A78</f>
        <v>0</v>
      </c>
      <c r="B13" s="227">
        <f>'Alle lijsten'!B75</f>
        <v>0</v>
      </c>
      <c r="C13" s="227" t="e">
        <f>'Alle lijsten'!#REF!</f>
        <v>#REF!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217">
        <f t="shared" si="0"/>
        <v>0</v>
      </c>
      <c r="AE13" s="77"/>
      <c r="AF13" s="215">
        <f t="shared" si="1"/>
        <v>0</v>
      </c>
      <c r="AG13" s="7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217">
        <f t="shared" si="2"/>
        <v>0</v>
      </c>
      <c r="BH13" s="77"/>
      <c r="BI13" s="215">
        <f t="shared" si="3"/>
        <v>0</v>
      </c>
      <c r="BJ13" s="215">
        <f t="shared" si="4"/>
        <v>0</v>
      </c>
      <c r="BK13" s="216">
        <f t="shared" si="5"/>
        <v>0</v>
      </c>
      <c r="BL13" s="235" t="str">
        <f t="shared" si="6"/>
        <v/>
      </c>
    </row>
    <row r="14" spans="1:64" ht="15.75">
      <c r="A14" s="226">
        <f>'Alle lijsten'!A79</f>
        <v>0</v>
      </c>
      <c r="B14" s="227">
        <f>'Alle lijsten'!B76</f>
        <v>0</v>
      </c>
      <c r="C14" s="227" t="e">
        <f>'Alle lijsten'!#REF!</f>
        <v>#REF!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217">
        <f t="shared" si="0"/>
        <v>0</v>
      </c>
      <c r="AE14" s="77"/>
      <c r="AF14" s="215">
        <f t="shared" si="1"/>
        <v>0</v>
      </c>
      <c r="AG14" s="7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217">
        <f t="shared" si="2"/>
        <v>0</v>
      </c>
      <c r="BH14" s="77"/>
      <c r="BI14" s="215">
        <f t="shared" si="3"/>
        <v>0</v>
      </c>
      <c r="BJ14" s="215">
        <f t="shared" si="4"/>
        <v>0</v>
      </c>
      <c r="BK14" s="216">
        <f t="shared" si="5"/>
        <v>0</v>
      </c>
      <c r="BL14" s="235" t="str">
        <f t="shared" si="6"/>
        <v/>
      </c>
    </row>
    <row r="15" spans="1:64" ht="15.75">
      <c r="A15" s="226">
        <f>'Alle lijsten'!A80</f>
        <v>0</v>
      </c>
      <c r="B15" s="227">
        <f>'Alle lijsten'!B77</f>
        <v>0</v>
      </c>
      <c r="C15" s="227" t="e">
        <f>'Alle lijsten'!#REF!</f>
        <v>#REF!</v>
      </c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217">
        <f t="shared" si="0"/>
        <v>0</v>
      </c>
      <c r="AE15" s="155"/>
      <c r="AF15" s="215">
        <f t="shared" si="1"/>
        <v>0</v>
      </c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217">
        <f t="shared" si="2"/>
        <v>0</v>
      </c>
      <c r="BH15" s="155"/>
      <c r="BI15" s="215">
        <f t="shared" si="3"/>
        <v>0</v>
      </c>
      <c r="BJ15" s="215">
        <f t="shared" si="4"/>
        <v>0</v>
      </c>
      <c r="BK15" s="216">
        <f t="shared" si="5"/>
        <v>0</v>
      </c>
      <c r="BL15" s="235" t="str">
        <f t="shared" si="6"/>
        <v/>
      </c>
    </row>
    <row r="16" spans="1:64" ht="15.75">
      <c r="A16" s="226">
        <f>'Alle lijsten'!A81</f>
        <v>0</v>
      </c>
      <c r="B16" s="227">
        <f>'Alle lijsten'!B78</f>
        <v>0</v>
      </c>
      <c r="C16" s="227" t="e">
        <f>'Alle lijsten'!#REF!</f>
        <v>#REF!</v>
      </c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217">
        <f t="shared" si="0"/>
        <v>0</v>
      </c>
      <c r="AE16" s="155"/>
      <c r="AF16" s="215">
        <f t="shared" si="1"/>
        <v>0</v>
      </c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217">
        <f t="shared" si="2"/>
        <v>0</v>
      </c>
      <c r="BH16" s="155"/>
      <c r="BI16" s="215">
        <f t="shared" si="3"/>
        <v>0</v>
      </c>
      <c r="BJ16" s="215">
        <f t="shared" si="4"/>
        <v>0</v>
      </c>
      <c r="BK16" s="216">
        <f t="shared" si="5"/>
        <v>0</v>
      </c>
      <c r="BL16" s="235" t="str">
        <f t="shared" si="6"/>
        <v/>
      </c>
    </row>
    <row r="17" spans="1:64" ht="15.75">
      <c r="A17" s="134"/>
      <c r="B17" s="133"/>
      <c r="C17" s="133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31">
        <f t="shared" si="0"/>
        <v>0</v>
      </c>
      <c r="AE17" s="155"/>
      <c r="AF17" s="56">
        <f t="shared" si="1"/>
        <v>0</v>
      </c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5"/>
      <c r="BE17" s="155"/>
      <c r="BF17" s="155"/>
      <c r="BG17" s="31">
        <f t="shared" si="2"/>
        <v>0</v>
      </c>
      <c r="BH17" s="155"/>
      <c r="BI17" s="56">
        <f t="shared" si="3"/>
        <v>0</v>
      </c>
      <c r="BJ17" s="56">
        <f t="shared" si="4"/>
        <v>0</v>
      </c>
      <c r="BK17" s="58">
        <f t="shared" si="5"/>
        <v>0</v>
      </c>
      <c r="BL17" s="235" t="str">
        <f t="shared" si="6"/>
        <v/>
      </c>
    </row>
    <row r="18" spans="1:64" ht="15">
      <c r="A18" s="155"/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31">
        <f t="shared" si="0"/>
        <v>0</v>
      </c>
      <c r="AE18" s="155"/>
      <c r="AF18" s="56">
        <f t="shared" si="1"/>
        <v>0</v>
      </c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31">
        <f t="shared" si="2"/>
        <v>0</v>
      </c>
      <c r="BH18" s="155"/>
      <c r="BI18" s="56">
        <f t="shared" si="3"/>
        <v>0</v>
      </c>
      <c r="BJ18" s="56">
        <f t="shared" si="4"/>
        <v>0</v>
      </c>
      <c r="BK18" s="58">
        <f t="shared" si="5"/>
        <v>0</v>
      </c>
      <c r="BL18" s="160" t="str">
        <f t="shared" si="6"/>
        <v/>
      </c>
    </row>
    <row r="19" spans="1:64" ht="15">
      <c r="A19" s="155"/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  <c r="Q19" s="155"/>
      <c r="R19" s="155"/>
      <c r="S19" s="155"/>
      <c r="T19" s="155"/>
      <c r="U19" s="155"/>
      <c r="V19" s="155"/>
      <c r="W19" s="155"/>
      <c r="X19" s="155"/>
      <c r="Y19" s="155"/>
      <c r="Z19" s="155"/>
      <c r="AA19" s="155"/>
      <c r="AB19" s="155"/>
      <c r="AC19" s="155"/>
      <c r="AD19" s="31">
        <f t="shared" si="0"/>
        <v>0</v>
      </c>
      <c r="AE19" s="155"/>
      <c r="AF19" s="56">
        <f t="shared" si="1"/>
        <v>0</v>
      </c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31">
        <f t="shared" si="2"/>
        <v>0</v>
      </c>
      <c r="BH19" s="155"/>
      <c r="BI19" s="56">
        <f t="shared" si="3"/>
        <v>0</v>
      </c>
      <c r="BJ19" s="56">
        <f t="shared" si="4"/>
        <v>0</v>
      </c>
      <c r="BK19" s="58">
        <f t="shared" si="5"/>
        <v>0</v>
      </c>
      <c r="BL19" s="160" t="str">
        <f t="shared" si="6"/>
        <v/>
      </c>
    </row>
    <row r="20" spans="1:64" ht="15">
      <c r="A20" s="155"/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5"/>
      <c r="AC20" s="155"/>
      <c r="AD20" s="31">
        <f t="shared" si="0"/>
        <v>0</v>
      </c>
      <c r="AE20" s="155"/>
      <c r="AF20" s="56">
        <f t="shared" si="1"/>
        <v>0</v>
      </c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31">
        <f t="shared" si="2"/>
        <v>0</v>
      </c>
      <c r="BH20" s="155"/>
      <c r="BI20" s="56">
        <f t="shared" si="3"/>
        <v>0</v>
      </c>
      <c r="BJ20" s="56">
        <f t="shared" si="4"/>
        <v>0</v>
      </c>
      <c r="BK20" s="58">
        <f>BI20+BJ20</f>
        <v>0</v>
      </c>
      <c r="BL20" s="160" t="str">
        <f>IF(BK20=0,"",RANK(BK20,$BK$3:$BK$21,1)-COUNTIF($BK$3:$BK$21,0))</f>
        <v/>
      </c>
    </row>
  </sheetData>
  <customSheetViews>
    <customSheetView guid="{0EBA10DB-64A7-4805-81F5-95097CE8C378}" scale="70" state="hidden">
      <pane xSplit="3" topLeftCell="D1" activePane="topRight" state="frozen"/>
      <selection pane="topRight" activeCell="AJ1" sqref="AJ1"/>
      <pageMargins left="0.7" right="0.7" top="0.75" bottom="0.75" header="0.3" footer="0.3"/>
    </customSheetView>
    <customSheetView guid="{7D5A682B-7840-4DAB-BB53-AB7A48A909E0}" scale="70">
      <pane xSplit="3" topLeftCell="D1" activePane="topRight" state="frozen"/>
      <selection pane="topRight" activeCell="AJ1" sqref="AJ1"/>
      <pageMargins left="0.7" right="0.7" top="0.75" bottom="0.75" header="0.3" footer="0.3"/>
    </customSheetView>
    <customSheetView guid="{FDEBA451-C83C-46FC-946B-8C44343D330F}" scale="70" state="hidden">
      <pane xSplit="3" topLeftCell="D1" activePane="topRight" state="frozen"/>
      <selection pane="topRight" activeCell="AJ1" sqref="AJ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E26"/>
  <sheetViews>
    <sheetView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C1048576"/>
    </sheetView>
  </sheetViews>
  <sheetFormatPr defaultRowHeight="12.75"/>
  <cols>
    <col min="1" max="1" width="7.7109375" customWidth="1"/>
    <col min="2" max="2" width="21.7109375" customWidth="1"/>
    <col min="3" max="24" width="3.7109375" customWidth="1"/>
    <col min="25" max="27" width="7.7109375" customWidth="1"/>
    <col min="28" max="49" width="3.7109375" customWidth="1"/>
    <col min="50" max="55" width="7.7109375" customWidth="1"/>
  </cols>
  <sheetData>
    <row r="1" spans="1:57" s="3" customFormat="1" ht="27" customHeight="1" thickBot="1">
      <c r="A1" s="12"/>
      <c r="B1" s="13" t="s">
        <v>24</v>
      </c>
      <c r="C1" s="68" t="s">
        <v>1</v>
      </c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9"/>
      <c r="Z1" s="69"/>
      <c r="AA1" s="70"/>
      <c r="AB1" s="68"/>
      <c r="AC1" s="68"/>
      <c r="AD1" s="68"/>
      <c r="AE1" s="68" t="s">
        <v>60</v>
      </c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9"/>
      <c r="AY1" s="69"/>
      <c r="AZ1" s="70"/>
      <c r="BA1" s="70"/>
      <c r="BB1" s="71"/>
      <c r="BC1" s="72"/>
      <c r="BD1" s="14"/>
      <c r="BE1" s="14"/>
    </row>
    <row r="2" spans="1:57" s="3" customFormat="1" ht="131.25" customHeight="1">
      <c r="A2" s="143" t="s">
        <v>13</v>
      </c>
      <c r="B2" s="143" t="s">
        <v>14</v>
      </c>
      <c r="C2" s="47"/>
      <c r="D2" s="47">
        <f>'Alle lijsten'!I6</f>
        <v>1</v>
      </c>
      <c r="E2" s="47">
        <f>'Alle lijsten'!J6</f>
        <v>2</v>
      </c>
      <c r="F2" s="47">
        <f>'Alle lijsten'!K6</f>
        <v>3</v>
      </c>
      <c r="G2" s="47" t="str">
        <f>'Alle lijsten'!L6</f>
        <v>4a</v>
      </c>
      <c r="H2" s="47" t="str">
        <f>'Alle lijsten'!M6</f>
        <v>4b</v>
      </c>
      <c r="I2" s="47" t="str">
        <f>'Alle lijsten'!N6</f>
        <v>4c</v>
      </c>
      <c r="J2" s="47" t="str">
        <f>'Alle lijsten'!O6</f>
        <v>4d</v>
      </c>
      <c r="K2" s="47">
        <f>'Alle lijsten'!P6</f>
        <v>5</v>
      </c>
      <c r="L2" s="47">
        <f>'Alle lijsten'!Q6</f>
        <v>6</v>
      </c>
      <c r="M2" s="47">
        <f>'Alle lijsten'!R6</f>
        <v>7</v>
      </c>
      <c r="N2" s="47" t="str">
        <f>'Alle lijsten'!S6</f>
        <v>8a</v>
      </c>
      <c r="O2" s="47" t="str">
        <f>'Alle lijsten'!T6</f>
        <v>8b</v>
      </c>
      <c r="P2" s="47" t="str">
        <f>'Alle lijsten'!U6</f>
        <v>8c</v>
      </c>
      <c r="Q2" s="47">
        <f>'Alle lijsten'!V6</f>
        <v>9</v>
      </c>
      <c r="R2" s="47">
        <f>'Alle lijsten'!W6</f>
        <v>10</v>
      </c>
      <c r="S2" s="47" t="str">
        <f>'Alle lijsten'!X6</f>
        <v>11a</v>
      </c>
      <c r="T2" s="47" t="str">
        <f>'Alle lijsten'!Y6</f>
        <v>11b</v>
      </c>
      <c r="U2" s="47" t="str">
        <f>'Alle lijsten'!Z6</f>
        <v>11c</v>
      </c>
      <c r="V2" s="47" t="str">
        <f>'Alle lijsten'!AA6</f>
        <v>11d</v>
      </c>
      <c r="W2" s="47">
        <f>'Alle lijsten'!AB6</f>
        <v>12</v>
      </c>
      <c r="X2" s="139" t="s">
        <v>41</v>
      </c>
      <c r="Y2" s="144" t="s">
        <v>6</v>
      </c>
      <c r="Z2" s="144" t="s">
        <v>10</v>
      </c>
      <c r="AA2" s="145" t="s">
        <v>11</v>
      </c>
      <c r="AB2" s="52"/>
      <c r="AC2" s="47">
        <f>'Alle lijsten'!I6</f>
        <v>1</v>
      </c>
      <c r="AD2" s="47">
        <f>'Alle lijsten'!J6</f>
        <v>2</v>
      </c>
      <c r="AE2" s="47">
        <f>'Alle lijsten'!K6</f>
        <v>3</v>
      </c>
      <c r="AF2" s="47" t="str">
        <f>'Alle lijsten'!L6</f>
        <v>4a</v>
      </c>
      <c r="AG2" s="47" t="str">
        <f>'Alle lijsten'!M6</f>
        <v>4b</v>
      </c>
      <c r="AH2" s="47" t="str">
        <f>'Alle lijsten'!N6</f>
        <v>4c</v>
      </c>
      <c r="AI2" s="47" t="str">
        <f>'Alle lijsten'!O6</f>
        <v>4d</v>
      </c>
      <c r="AJ2" s="47">
        <f>'Alle lijsten'!P6</f>
        <v>5</v>
      </c>
      <c r="AK2" s="47">
        <f>'Alle lijsten'!Q6</f>
        <v>6</v>
      </c>
      <c r="AL2" s="47">
        <f>'Alle lijsten'!R6</f>
        <v>7</v>
      </c>
      <c r="AM2" s="47" t="str">
        <f>'Alle lijsten'!S6</f>
        <v>8a</v>
      </c>
      <c r="AN2" s="47" t="str">
        <f>'Alle lijsten'!T6</f>
        <v>8b</v>
      </c>
      <c r="AO2" s="47" t="str">
        <f>'Alle lijsten'!U6</f>
        <v>8c</v>
      </c>
      <c r="AP2" s="47">
        <f>'Alle lijsten'!V6</f>
        <v>9</v>
      </c>
      <c r="AQ2" s="47">
        <f>'Alle lijsten'!W6</f>
        <v>10</v>
      </c>
      <c r="AR2" s="47" t="str">
        <f>'Alle lijsten'!X6</f>
        <v>11a</v>
      </c>
      <c r="AS2" s="47" t="str">
        <f>'Alle lijsten'!Y6</f>
        <v>11b</v>
      </c>
      <c r="AT2" s="47" t="str">
        <f>'Alle lijsten'!Z6</f>
        <v>11c</v>
      </c>
      <c r="AU2" s="47" t="str">
        <f>'Alle lijsten'!AA6</f>
        <v>11d</v>
      </c>
      <c r="AV2" s="47">
        <f>'Alle lijsten'!AB6</f>
        <v>12</v>
      </c>
      <c r="AW2" s="139" t="s">
        <v>40</v>
      </c>
      <c r="AX2" s="146" t="s">
        <v>2</v>
      </c>
      <c r="AY2" s="146" t="s">
        <v>7</v>
      </c>
      <c r="AZ2" s="147" t="s">
        <v>12</v>
      </c>
      <c r="BA2" s="147" t="s">
        <v>8</v>
      </c>
      <c r="BB2" s="158" t="s">
        <v>9</v>
      </c>
      <c r="BC2" s="159" t="s">
        <v>5</v>
      </c>
      <c r="BD2" s="4"/>
    </row>
    <row r="3" spans="1:57" s="3" customFormat="1" ht="19.5" customHeight="1">
      <c r="A3" s="218">
        <f>'Alle lijsten'!A202</f>
        <v>7</v>
      </c>
      <c r="B3" s="228" t="str">
        <f>'Alle lijsten'!B202</f>
        <v>Lissa Arendsman</v>
      </c>
      <c r="C3" s="30"/>
      <c r="D3" s="30"/>
      <c r="E3" s="30"/>
      <c r="F3" s="30"/>
      <c r="G3" s="30"/>
      <c r="H3" s="30"/>
      <c r="I3" s="30"/>
      <c r="J3" s="30"/>
      <c r="K3" s="30">
        <v>999</v>
      </c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217">
        <f>SUM(D3:W3)*4+(C3)+(X3)*20</f>
        <v>3996</v>
      </c>
      <c r="Z3" s="60">
        <v>209.78</v>
      </c>
      <c r="AA3" s="215">
        <f>SUM(Y3+Z3)</f>
        <v>4205.78</v>
      </c>
      <c r="AB3" s="59"/>
      <c r="AC3" s="30"/>
      <c r="AD3" s="30"/>
      <c r="AE3" s="30"/>
      <c r="AF3" s="30"/>
      <c r="AG3" s="30"/>
      <c r="AH3" s="30"/>
      <c r="AI3" s="30"/>
      <c r="AJ3" s="30">
        <v>999</v>
      </c>
      <c r="AK3" s="30"/>
      <c r="AL3" s="30"/>
      <c r="AM3" s="30"/>
      <c r="AN3" s="30"/>
      <c r="AO3" s="30"/>
      <c r="AP3" s="30"/>
      <c r="AQ3" s="30">
        <v>999</v>
      </c>
      <c r="AR3" s="30"/>
      <c r="AS3" s="30"/>
      <c r="AT3" s="30"/>
      <c r="AU3" s="30"/>
      <c r="AV3" s="30"/>
      <c r="AW3" s="30"/>
      <c r="AX3" s="217">
        <f>SUM(AC3:AV3)*4+(AB3)+(AW3)*20</f>
        <v>7992</v>
      </c>
      <c r="AY3" s="60"/>
      <c r="AZ3" s="215">
        <f>AX3+AY3</f>
        <v>7992</v>
      </c>
      <c r="BA3" s="215">
        <f>AA3</f>
        <v>4205.78</v>
      </c>
      <c r="BB3" s="222">
        <f>AZ3+BA3</f>
        <v>12197.779999999999</v>
      </c>
      <c r="BC3" s="235">
        <f>IF(BB3=0,"",RANK(BB3,$BB$3:$BB$5,1)-COUNTIF($BB$3:$BB$5,0))</f>
        <v>1</v>
      </c>
      <c r="BD3" s="11"/>
    </row>
    <row r="4" spans="1:57" s="3" customFormat="1" ht="19.5" customHeight="1">
      <c r="A4" s="218">
        <f>'Alle lijsten'!A203</f>
        <v>8</v>
      </c>
      <c r="B4" s="228" t="str">
        <f>'Alle lijsten'!B203</f>
        <v>Pam van Wezel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>
        <v>999</v>
      </c>
      <c r="Y4" s="217">
        <f>SUM(D4:W4)*4+(C4)+(X4)*20</f>
        <v>19980</v>
      </c>
      <c r="Z4" s="77"/>
      <c r="AA4" s="215">
        <f t="shared" ref="AA4" si="0">SUM(Y4+Z4)</f>
        <v>19980</v>
      </c>
      <c r="AB4" s="7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217">
        <f>SUM(AC4:AV4)*4+(AB4)+(AW4)*20</f>
        <v>0</v>
      </c>
      <c r="AY4" s="77"/>
      <c r="AZ4" s="215">
        <f t="shared" ref="AZ4" si="1">AX4+AY4</f>
        <v>0</v>
      </c>
      <c r="BA4" s="215">
        <f>AA4</f>
        <v>19980</v>
      </c>
      <c r="BB4" s="222">
        <f t="shared" ref="BB4" si="2">AZ4+BA4</f>
        <v>19980</v>
      </c>
      <c r="BC4" s="235">
        <f>IF(BB4=0,"",RANK(BB4,$BB$3:$BB$5,1)-COUNTIF($BB$3:$BB$5,0))</f>
        <v>2</v>
      </c>
      <c r="BD4" s="11"/>
    </row>
    <row r="26" spans="25:25">
      <c r="Y26" t="s">
        <v>39</v>
      </c>
    </row>
  </sheetData>
  <customSheetViews>
    <customSheetView guid="{0EBA10DB-64A7-4805-81F5-95097CE8C378}" scale="70">
      <pane xSplit="2" ySplit="2" topLeftCell="C3" activePane="bottomRight" state="frozen"/>
      <selection pane="bottomRight" activeCell="C1" sqref="C1:C1048576"/>
      <pageMargins left="0.7" right="0.7" top="0.75" bottom="0.75" header="0.3" footer="0.3"/>
    </customSheetView>
    <customSheetView guid="{7D5A682B-7840-4DAB-BB53-AB7A48A909E0}" scale="70">
      <pane xSplit="3" ySplit="2" topLeftCell="D3" activePane="bottomRight" state="frozen"/>
      <selection pane="bottomRight" activeCell="AJ1" sqref="AJ1"/>
      <pageMargins left="0.7" right="0.7" top="0.75" bottom="0.75" header="0.3" footer="0.3"/>
    </customSheetView>
    <customSheetView guid="{FDEBA451-C83C-46FC-946B-8C44343D330F}" scale="70">
      <pane xSplit="2" ySplit="2" topLeftCell="C3" activePane="bottomRight" state="frozen"/>
      <selection pane="bottomRight" activeCell="C1" sqref="C1:C104857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K7"/>
  <sheetViews>
    <sheetView zoomScale="70" zoomScaleNormal="70" workbookViewId="0">
      <pane xSplit="2" topLeftCell="C1" activePane="topRight" state="frozen"/>
      <selection pane="topRight" activeCell="T21" sqref="T21"/>
    </sheetView>
  </sheetViews>
  <sheetFormatPr defaultRowHeight="12.75"/>
  <cols>
    <col min="1" max="1" width="7.7109375" style="135" customWidth="1"/>
    <col min="2" max="2" width="21.7109375" customWidth="1"/>
    <col min="3" max="24" width="3.7109375" customWidth="1"/>
    <col min="25" max="27" width="7.7109375" customWidth="1"/>
    <col min="28" max="49" width="3.7109375" customWidth="1"/>
    <col min="50" max="55" width="7.7109375" customWidth="1"/>
  </cols>
  <sheetData>
    <row r="1" spans="1:115" s="6" customFormat="1" ht="23.25" customHeight="1" thickBot="1">
      <c r="A1" s="28"/>
      <c r="B1" s="13" t="s">
        <v>3</v>
      </c>
      <c r="C1" s="13" t="s">
        <v>1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20"/>
      <c r="Z1" s="20"/>
      <c r="AA1" s="19"/>
      <c r="AB1" s="13"/>
      <c r="AC1" s="13"/>
      <c r="AD1" s="13"/>
      <c r="AE1" s="13" t="s">
        <v>60</v>
      </c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20"/>
      <c r="AY1" s="20"/>
      <c r="AZ1" s="19"/>
      <c r="BA1" s="19"/>
      <c r="BB1" s="23"/>
      <c r="BC1" s="26"/>
    </row>
    <row r="2" spans="1:115" s="5" customFormat="1" ht="130.5" customHeight="1" thickBot="1">
      <c r="A2" s="143" t="s">
        <v>13</v>
      </c>
      <c r="B2" s="143" t="s">
        <v>14</v>
      </c>
      <c r="C2" s="47"/>
      <c r="D2" s="47">
        <f>'Alle lijsten'!I6</f>
        <v>1</v>
      </c>
      <c r="E2" s="47">
        <f>'Alle lijsten'!J6</f>
        <v>2</v>
      </c>
      <c r="F2" s="47">
        <f>'Alle lijsten'!K6</f>
        <v>3</v>
      </c>
      <c r="G2" s="47" t="str">
        <f>'Alle lijsten'!L6</f>
        <v>4a</v>
      </c>
      <c r="H2" s="47" t="str">
        <f>'Alle lijsten'!M6</f>
        <v>4b</v>
      </c>
      <c r="I2" s="47" t="str">
        <f>'Alle lijsten'!N6</f>
        <v>4c</v>
      </c>
      <c r="J2" s="47" t="str">
        <f>'Alle lijsten'!O6</f>
        <v>4d</v>
      </c>
      <c r="K2" s="47">
        <f>'Alle lijsten'!P6</f>
        <v>5</v>
      </c>
      <c r="L2" s="47">
        <f>'Alle lijsten'!Q6</f>
        <v>6</v>
      </c>
      <c r="M2" s="47">
        <f>'Alle lijsten'!R6</f>
        <v>7</v>
      </c>
      <c r="N2" s="47" t="str">
        <f>'Alle lijsten'!S6</f>
        <v>8a</v>
      </c>
      <c r="O2" s="47" t="str">
        <f>'Alle lijsten'!T6</f>
        <v>8b</v>
      </c>
      <c r="P2" s="47" t="str">
        <f>'Alle lijsten'!U6</f>
        <v>8c</v>
      </c>
      <c r="Q2" s="47">
        <f>'Alle lijsten'!V6</f>
        <v>9</v>
      </c>
      <c r="R2" s="47">
        <f>'Alle lijsten'!W6</f>
        <v>10</v>
      </c>
      <c r="S2" s="47" t="str">
        <f>'Alle lijsten'!X6</f>
        <v>11a</v>
      </c>
      <c r="T2" s="47" t="str">
        <f>'Alle lijsten'!Y6</f>
        <v>11b</v>
      </c>
      <c r="U2" s="47" t="str">
        <f>'Alle lijsten'!Z6</f>
        <v>11c</v>
      </c>
      <c r="V2" s="47" t="str">
        <f>'Alle lijsten'!AA6</f>
        <v>11d</v>
      </c>
      <c r="W2" s="47">
        <f>'Alle lijsten'!AB6</f>
        <v>12</v>
      </c>
      <c r="X2" s="139" t="s">
        <v>40</v>
      </c>
      <c r="Y2" s="144" t="s">
        <v>6</v>
      </c>
      <c r="Z2" s="144" t="s">
        <v>10</v>
      </c>
      <c r="AA2" s="145" t="s">
        <v>11</v>
      </c>
      <c r="AB2" s="52"/>
      <c r="AC2" s="47">
        <f>'Alle lijsten'!I6</f>
        <v>1</v>
      </c>
      <c r="AD2" s="47">
        <f>'Alle lijsten'!J6</f>
        <v>2</v>
      </c>
      <c r="AE2" s="47">
        <f>'Alle lijsten'!K6</f>
        <v>3</v>
      </c>
      <c r="AF2" s="47" t="str">
        <f>'Alle lijsten'!L6</f>
        <v>4a</v>
      </c>
      <c r="AG2" s="47" t="str">
        <f>'Alle lijsten'!M6</f>
        <v>4b</v>
      </c>
      <c r="AH2" s="47" t="str">
        <f>'Alle lijsten'!N6</f>
        <v>4c</v>
      </c>
      <c r="AI2" s="47" t="str">
        <f>'Alle lijsten'!O6</f>
        <v>4d</v>
      </c>
      <c r="AJ2" s="47">
        <f>'Alle lijsten'!P6</f>
        <v>5</v>
      </c>
      <c r="AK2" s="47">
        <f>'Alle lijsten'!Q6</f>
        <v>6</v>
      </c>
      <c r="AL2" s="47">
        <f>'Alle lijsten'!R6</f>
        <v>7</v>
      </c>
      <c r="AM2" s="47" t="str">
        <f>'Alle lijsten'!S6</f>
        <v>8a</v>
      </c>
      <c r="AN2" s="47" t="str">
        <f>'Alle lijsten'!T6</f>
        <v>8b</v>
      </c>
      <c r="AO2" s="47" t="str">
        <f>'Alle lijsten'!U6</f>
        <v>8c</v>
      </c>
      <c r="AP2" s="47">
        <f>'Alle lijsten'!V6</f>
        <v>9</v>
      </c>
      <c r="AQ2" s="47">
        <f>'Alle lijsten'!W6</f>
        <v>10</v>
      </c>
      <c r="AR2" s="47" t="str">
        <f>'Alle lijsten'!X6</f>
        <v>11a</v>
      </c>
      <c r="AS2" s="47" t="str">
        <f>'Alle lijsten'!Y6</f>
        <v>11b</v>
      </c>
      <c r="AT2" s="47" t="str">
        <f>'Alle lijsten'!Z6</f>
        <v>11c</v>
      </c>
      <c r="AU2" s="47" t="str">
        <f>'Alle lijsten'!AA6</f>
        <v>11d</v>
      </c>
      <c r="AV2" s="47">
        <f>'Alle lijsten'!AB6</f>
        <v>12</v>
      </c>
      <c r="AW2" s="139" t="s">
        <v>40</v>
      </c>
      <c r="AX2" s="146" t="s">
        <v>2</v>
      </c>
      <c r="AY2" s="146" t="s">
        <v>7</v>
      </c>
      <c r="AZ2" s="147" t="s">
        <v>12</v>
      </c>
      <c r="BA2" s="147" t="s">
        <v>8</v>
      </c>
      <c r="BB2" s="148" t="s">
        <v>9</v>
      </c>
      <c r="BC2" s="149" t="s">
        <v>5</v>
      </c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</row>
    <row r="3" spans="1:115" s="3" customFormat="1" ht="20.100000000000001" customHeight="1" thickTop="1">
      <c r="A3" s="218">
        <f>'Alle lijsten'!A83</f>
        <v>3</v>
      </c>
      <c r="B3" s="228" t="str">
        <f>'Alle lijsten'!B83</f>
        <v>Saskia Koppenol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217">
        <f>SUM(D3:W3)*4+(C3)+(X3)*20</f>
        <v>0</v>
      </c>
      <c r="Z3" s="60">
        <v>149.46</v>
      </c>
      <c r="AA3" s="215">
        <f>SUM(Y3+Z3)</f>
        <v>149.46</v>
      </c>
      <c r="AB3" s="59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217">
        <f>SUM(AC3:AV3)*4+(AB3)+(AW3)*20</f>
        <v>0</v>
      </c>
      <c r="AY3" s="60">
        <v>133.81</v>
      </c>
      <c r="AZ3" s="215">
        <f>AX3+AY3</f>
        <v>133.81</v>
      </c>
      <c r="BA3" s="215">
        <f>AA3</f>
        <v>149.46</v>
      </c>
      <c r="BB3" s="216">
        <f>AZ3+BA3</f>
        <v>283.27</v>
      </c>
      <c r="BC3" s="234">
        <f>IF(BB3=0,"",RANK(BB3,$BB$3:$BB$6,1)-COUNTIF($BB$3:$BB$6,0))</f>
        <v>1</v>
      </c>
      <c r="BD3" s="11"/>
    </row>
    <row r="4" spans="1:115" s="3" customFormat="1" ht="20.100000000000001" customHeight="1">
      <c r="A4" s="218">
        <f>'Alle lijsten'!A84</f>
        <v>4</v>
      </c>
      <c r="B4" s="228" t="str">
        <f>'Alle lijsten'!B84</f>
        <v>Magda van Vendeloo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217">
        <f>SUM(D4:W4)*4+(C4)+(X4)*20</f>
        <v>0</v>
      </c>
      <c r="Z4" s="44">
        <v>188.48</v>
      </c>
      <c r="AA4" s="215">
        <f t="shared" ref="AA4:AA6" si="0">SUM(Y4+Z4)</f>
        <v>188.48</v>
      </c>
      <c r="AB4" s="57"/>
      <c r="AC4" s="30"/>
      <c r="AD4" s="30"/>
      <c r="AE4" s="30"/>
      <c r="AF4" s="30"/>
      <c r="AG4" s="30"/>
      <c r="AH4" s="30"/>
      <c r="AI4" s="30"/>
      <c r="AJ4" s="30">
        <v>1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217">
        <f>SUM(AB4:AW4)*4+(AB4)+(AW4)*20</f>
        <v>4</v>
      </c>
      <c r="AY4" s="44">
        <v>166.6</v>
      </c>
      <c r="AZ4" s="215">
        <f t="shared" ref="AZ4:AZ6" si="1">AX4+AY4</f>
        <v>170.6</v>
      </c>
      <c r="BA4" s="215">
        <f>AA4</f>
        <v>188.48</v>
      </c>
      <c r="BB4" s="216">
        <f t="shared" ref="BB4:BB6" si="2">AZ4+BA4</f>
        <v>359.08</v>
      </c>
      <c r="BC4" s="234">
        <f>IF(BB4=0,"",RANK(BB4,$BB$3:$BB$6,1)-COUNTIF($BB$3:$BB$6,0))</f>
        <v>2</v>
      </c>
      <c r="BD4" s="11"/>
    </row>
    <row r="5" spans="1:115" s="3" customFormat="1" ht="20.100000000000001" customHeight="1">
      <c r="A5" s="218">
        <f>'Alle lijsten'!A85</f>
        <v>5</v>
      </c>
      <c r="B5" s="228" t="str">
        <f>'Alle lijsten'!B85</f>
        <v>Kitty Kuus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217">
        <f>SUM(D5:W5)*4+(C5)+(X5)*20</f>
        <v>0</v>
      </c>
      <c r="Z5" s="44">
        <v>999</v>
      </c>
      <c r="AA5" s="215">
        <f t="shared" si="0"/>
        <v>999</v>
      </c>
      <c r="AB5" s="59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217">
        <f>SUM(AB5:AW5)*4+(AB5)+(AW5)*20</f>
        <v>0</v>
      </c>
      <c r="AY5" s="44">
        <v>999</v>
      </c>
      <c r="AZ5" s="215">
        <f t="shared" si="1"/>
        <v>999</v>
      </c>
      <c r="BA5" s="215">
        <f>AA5</f>
        <v>999</v>
      </c>
      <c r="BB5" s="216">
        <f t="shared" si="2"/>
        <v>1998</v>
      </c>
      <c r="BC5" s="234">
        <f>IF(BB5=0,"",RANK(BB5,$BB$3:$BB$6,1)-COUNTIF($BB$3:$BB$6,0))</f>
        <v>4</v>
      </c>
    </row>
    <row r="6" spans="1:115" s="3" customFormat="1" ht="20.100000000000001" customHeight="1">
      <c r="A6" s="218">
        <f>'Alle lijsten'!A86</f>
        <v>6</v>
      </c>
      <c r="B6" s="228" t="str">
        <f>'Alle lijsten'!B86</f>
        <v>Sarah Dekker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217">
        <f>SUM(D6:W6)*4+(C6)+(X6)*20</f>
        <v>0</v>
      </c>
      <c r="Z6" s="60">
        <v>277.06</v>
      </c>
      <c r="AA6" s="215">
        <f t="shared" si="0"/>
        <v>277.06</v>
      </c>
      <c r="AB6" s="57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217">
        <f>SUM(AB6:AW6)*4+(AB6)+(AW6)*20</f>
        <v>0</v>
      </c>
      <c r="AY6" s="60">
        <v>207.95</v>
      </c>
      <c r="AZ6" s="215">
        <f t="shared" si="1"/>
        <v>207.95</v>
      </c>
      <c r="BA6" s="215">
        <f>AA6</f>
        <v>277.06</v>
      </c>
      <c r="BB6" s="216">
        <f t="shared" si="2"/>
        <v>485.01</v>
      </c>
      <c r="BC6" s="234">
        <f>IF(BB6=0,"",RANK(BB6,$BB$3:$BB$6,1)-COUNTIF($BB$3:$BB$6,0))</f>
        <v>3</v>
      </c>
    </row>
    <row r="7" spans="1:115" ht="15">
      <c r="BC7" s="156" t="str">
        <f>IF(BB7=0,"",RANK(BB7,$BB$3:$BB$6,1)-COUNTIF($BB$3:$BB$6,0))</f>
        <v/>
      </c>
    </row>
  </sheetData>
  <customSheetViews>
    <customSheetView guid="{0EBA10DB-64A7-4805-81F5-95097CE8C378}" scale="70">
      <pane xSplit="2" topLeftCell="C1" activePane="topRight" state="frozen"/>
      <selection pane="topRight" activeCell="T21" sqref="T21"/>
      <pageMargins left="0.7" right="0.7" top="0.75" bottom="0.75" header="0.3" footer="0.3"/>
    </customSheetView>
    <customSheetView guid="{7D5A682B-7840-4DAB-BB53-AB7A48A909E0}" scale="70">
      <pane xSplit="3" topLeftCell="D1" activePane="topRight" state="frozen"/>
      <selection pane="topRight" activeCell="AJ1" sqref="AJ1"/>
      <pageMargins left="0.7" right="0.7" top="0.75" bottom="0.75" header="0.3" footer="0.3"/>
    </customSheetView>
    <customSheetView guid="{FDEBA451-C83C-46FC-946B-8C44343D330F}" scale="70">
      <pane xSplit="2" topLeftCell="C1" activePane="topRight" state="frozen"/>
      <selection pane="topRight" activeCell="T21" sqref="T2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E4"/>
  <sheetViews>
    <sheetView zoomScale="70" zoomScaleNormal="70" workbookViewId="0">
      <pane xSplit="2" topLeftCell="C1" activePane="topRight" state="frozen"/>
      <selection pane="topRight" activeCell="C1" sqref="C1:C1048576"/>
    </sheetView>
  </sheetViews>
  <sheetFormatPr defaultRowHeight="12.75"/>
  <cols>
    <col min="1" max="1" width="7.7109375" customWidth="1"/>
    <col min="2" max="2" width="21.7109375" customWidth="1"/>
    <col min="3" max="24" width="3.7109375" customWidth="1"/>
    <col min="25" max="27" width="7.7109375" customWidth="1"/>
    <col min="28" max="49" width="3.7109375" customWidth="1"/>
    <col min="50" max="56" width="7.7109375" customWidth="1"/>
  </cols>
  <sheetData>
    <row r="1" spans="1:57" ht="21.75" thickBot="1">
      <c r="A1" s="12"/>
      <c r="B1" s="13" t="s">
        <v>18</v>
      </c>
      <c r="C1" s="13" t="s">
        <v>1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20"/>
      <c r="Z1" s="20"/>
      <c r="AA1" s="19"/>
      <c r="AB1" s="13"/>
      <c r="AC1" s="13"/>
      <c r="AD1" s="13"/>
      <c r="AE1" s="13" t="s">
        <v>60</v>
      </c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20"/>
      <c r="AY1" s="20"/>
      <c r="AZ1" s="19"/>
      <c r="BA1" s="19"/>
      <c r="BB1" s="23"/>
      <c r="BC1" s="26"/>
      <c r="BD1" s="14"/>
      <c r="BE1" s="14"/>
    </row>
    <row r="2" spans="1:57" ht="135">
      <c r="A2" s="143" t="s">
        <v>13</v>
      </c>
      <c r="B2" s="143" t="s">
        <v>14</v>
      </c>
      <c r="C2" s="47"/>
      <c r="D2" s="47">
        <f>'Alle lijsten'!I6</f>
        <v>1</v>
      </c>
      <c r="E2" s="47">
        <f>'Alle lijsten'!J6</f>
        <v>2</v>
      </c>
      <c r="F2" s="47">
        <f>'Alle lijsten'!K6</f>
        <v>3</v>
      </c>
      <c r="G2" s="47" t="str">
        <f>'Alle lijsten'!L6</f>
        <v>4a</v>
      </c>
      <c r="H2" s="47" t="str">
        <f>'Alle lijsten'!M6</f>
        <v>4b</v>
      </c>
      <c r="I2" s="47" t="str">
        <f>'Alle lijsten'!N6</f>
        <v>4c</v>
      </c>
      <c r="J2" s="47" t="str">
        <f>'Alle lijsten'!O6</f>
        <v>4d</v>
      </c>
      <c r="K2" s="47">
        <f>'Alle lijsten'!P6</f>
        <v>5</v>
      </c>
      <c r="L2" s="47">
        <f>'Alle lijsten'!Q6</f>
        <v>6</v>
      </c>
      <c r="M2" s="47">
        <f>'Alle lijsten'!R6</f>
        <v>7</v>
      </c>
      <c r="N2" s="47" t="str">
        <f>'Alle lijsten'!S6</f>
        <v>8a</v>
      </c>
      <c r="O2" s="47" t="str">
        <f>'Alle lijsten'!T6</f>
        <v>8b</v>
      </c>
      <c r="P2" s="47" t="str">
        <f>'Alle lijsten'!U6</f>
        <v>8c</v>
      </c>
      <c r="Q2" s="47">
        <f>'Alle lijsten'!V6</f>
        <v>9</v>
      </c>
      <c r="R2" s="47">
        <f>'Alle lijsten'!W6</f>
        <v>10</v>
      </c>
      <c r="S2" s="47" t="str">
        <f>'Alle lijsten'!X6</f>
        <v>11a</v>
      </c>
      <c r="T2" s="47" t="str">
        <f>'Alle lijsten'!Y6</f>
        <v>11b</v>
      </c>
      <c r="U2" s="47" t="str">
        <f>'Alle lijsten'!Z6</f>
        <v>11c</v>
      </c>
      <c r="V2" s="47" t="str">
        <f>'Alle lijsten'!AA6</f>
        <v>11d</v>
      </c>
      <c r="W2" s="47">
        <f>'Alle lijsten'!AB6</f>
        <v>12</v>
      </c>
      <c r="X2" s="139" t="s">
        <v>40</v>
      </c>
      <c r="Y2" s="144" t="s">
        <v>6</v>
      </c>
      <c r="Z2" s="144" t="s">
        <v>10</v>
      </c>
      <c r="AA2" s="145" t="s">
        <v>11</v>
      </c>
      <c r="AB2" s="52"/>
      <c r="AC2" s="47">
        <f>'Alle lijsten'!I6</f>
        <v>1</v>
      </c>
      <c r="AD2" s="47">
        <f>'Alle lijsten'!J6</f>
        <v>2</v>
      </c>
      <c r="AE2" s="47">
        <f>'Alle lijsten'!K6</f>
        <v>3</v>
      </c>
      <c r="AF2" s="47" t="str">
        <f>'Alle lijsten'!L6</f>
        <v>4a</v>
      </c>
      <c r="AG2" s="47" t="str">
        <f>'Alle lijsten'!M6</f>
        <v>4b</v>
      </c>
      <c r="AH2" s="47" t="str">
        <f>'Alle lijsten'!N6</f>
        <v>4c</v>
      </c>
      <c r="AI2" s="47" t="str">
        <f>'Alle lijsten'!O6</f>
        <v>4d</v>
      </c>
      <c r="AJ2" s="47">
        <f>'Alle lijsten'!P6</f>
        <v>5</v>
      </c>
      <c r="AK2" s="47">
        <f>'Alle lijsten'!Q6</f>
        <v>6</v>
      </c>
      <c r="AL2" s="47">
        <f>'Alle lijsten'!R6</f>
        <v>7</v>
      </c>
      <c r="AM2" s="47" t="str">
        <f>'Alle lijsten'!S6</f>
        <v>8a</v>
      </c>
      <c r="AN2" s="47" t="str">
        <f>'Alle lijsten'!T6</f>
        <v>8b</v>
      </c>
      <c r="AO2" s="47" t="str">
        <f>'Alle lijsten'!U6</f>
        <v>8c</v>
      </c>
      <c r="AP2" s="47">
        <f>'Alle lijsten'!V6</f>
        <v>9</v>
      </c>
      <c r="AQ2" s="47">
        <f>'Alle lijsten'!W6</f>
        <v>10</v>
      </c>
      <c r="AR2" s="47" t="str">
        <f>'Alle lijsten'!X6</f>
        <v>11a</v>
      </c>
      <c r="AS2" s="47" t="str">
        <f>'Alle lijsten'!Y6</f>
        <v>11b</v>
      </c>
      <c r="AT2" s="47" t="str">
        <f>'Alle lijsten'!Z6</f>
        <v>11c</v>
      </c>
      <c r="AU2" s="47" t="str">
        <f>'Alle lijsten'!AA6</f>
        <v>11d</v>
      </c>
      <c r="AV2" s="47">
        <f>'Alle lijsten'!AB6</f>
        <v>12</v>
      </c>
      <c r="AW2" s="139" t="s">
        <v>40</v>
      </c>
      <c r="AX2" s="146" t="s">
        <v>2</v>
      </c>
      <c r="AY2" s="146" t="s">
        <v>7</v>
      </c>
      <c r="AZ2" s="147" t="s">
        <v>12</v>
      </c>
      <c r="BA2" s="147" t="s">
        <v>8</v>
      </c>
      <c r="BB2" s="148" t="s">
        <v>9</v>
      </c>
      <c r="BC2" s="149" t="s">
        <v>5</v>
      </c>
      <c r="BD2" s="4"/>
      <c r="BE2" s="3"/>
    </row>
    <row r="3" spans="1:57" ht="20.100000000000001" customHeight="1">
      <c r="A3" s="213">
        <f>'Alle lijsten'!A114</f>
        <v>1</v>
      </c>
      <c r="B3" s="214" t="str">
        <f>'Alle lijsten'!B114</f>
        <v>Jordy Reuvers</v>
      </c>
      <c r="C3" s="30"/>
      <c r="D3" s="30"/>
      <c r="E3" s="30"/>
      <c r="F3" s="30"/>
      <c r="G3" s="30"/>
      <c r="H3" s="30"/>
      <c r="I3" s="30"/>
      <c r="J3" s="30"/>
      <c r="K3" s="30"/>
      <c r="L3" s="30">
        <v>1</v>
      </c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217">
        <f>SUM(D3:W3)*4+(C3)+(X3)*20</f>
        <v>4</v>
      </c>
      <c r="Z3" s="60">
        <v>174.1</v>
      </c>
      <c r="AA3" s="215">
        <f>SUM(Y3+Z3)</f>
        <v>178.1</v>
      </c>
      <c r="AB3" s="59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217">
        <f>SUM(AC3:AV3)*4+(AB3)+(AW3)*20</f>
        <v>0</v>
      </c>
      <c r="AY3" s="60"/>
      <c r="AZ3" s="215">
        <f>AX3+AY3</f>
        <v>0</v>
      </c>
      <c r="BA3" s="215">
        <f>AA3</f>
        <v>178.1</v>
      </c>
      <c r="BB3" s="216">
        <f>AZ3+BA3</f>
        <v>178.1</v>
      </c>
      <c r="BC3" s="221">
        <f>IF(BB3=0,"",RANK(BB3,$BB$3:$BB$5,1)-COUNTIF($BB$3:$BB$5,0))</f>
        <v>1</v>
      </c>
      <c r="BD3" s="11"/>
      <c r="BE3" s="3"/>
    </row>
    <row r="4" spans="1:57" ht="20.100000000000001" customHeight="1">
      <c r="A4" s="213">
        <f>'Alle lijsten'!A115</f>
        <v>2</v>
      </c>
      <c r="B4" s="214" t="str">
        <f>'Alle lijsten'!B115</f>
        <v>Tanja Pankow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217">
        <f>SUM(D4:W4)*4+(C4)+(X4)*20</f>
        <v>0</v>
      </c>
      <c r="Z4" s="44">
        <v>174.51</v>
      </c>
      <c r="AA4" s="215">
        <f t="shared" ref="AA4" si="0">SUM(Y4+Z4)</f>
        <v>174.51</v>
      </c>
      <c r="AB4" s="59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217">
        <f>SUM(AC4:AV4)*4+(AB4)+(AW4)*20</f>
        <v>0</v>
      </c>
      <c r="AY4" s="44">
        <v>163.56</v>
      </c>
      <c r="AZ4" s="215">
        <f t="shared" ref="AZ4" si="1">AX4+AY4</f>
        <v>163.56</v>
      </c>
      <c r="BA4" s="215">
        <f>AA4</f>
        <v>174.51</v>
      </c>
      <c r="BB4" s="216">
        <f t="shared" ref="BB4" si="2">AZ4+BA4</f>
        <v>338.07</v>
      </c>
      <c r="BC4" s="221">
        <f>IF(BB4=0,"",RANK(BB4,$BB$3:$BB$5,1)-COUNTIF($BB$3:$BB$5,0))</f>
        <v>2</v>
      </c>
      <c r="BD4" s="11"/>
      <c r="BE4" s="3"/>
    </row>
  </sheetData>
  <customSheetViews>
    <customSheetView guid="{0EBA10DB-64A7-4805-81F5-95097CE8C378}" scale="70">
      <pane xSplit="2" topLeftCell="C1" activePane="topRight" state="frozen"/>
      <selection pane="topRight" activeCell="C1" sqref="C1:C1048576"/>
      <pageMargins left="0.7" right="0.7" top="0.75" bottom="0.75" header="0.3" footer="0.3"/>
    </customSheetView>
    <customSheetView guid="{7D5A682B-7840-4DAB-BB53-AB7A48A909E0}" scale="70">
      <pane xSplit="3" topLeftCell="D1" activePane="topRight" state="frozen"/>
      <selection pane="topRight" activeCell="AJ1" sqref="AJ1"/>
      <pageMargins left="0.7" right="0.7" top="0.75" bottom="0.75" header="0.3" footer="0.3"/>
    </customSheetView>
    <customSheetView guid="{FDEBA451-C83C-46FC-946B-8C44343D330F}" scale="70">
      <pane xSplit="2" topLeftCell="C1" activePane="topRight" state="frozen"/>
      <selection pane="topRight" activeCell="C1" sqref="C1:C104857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L20"/>
  <sheetViews>
    <sheetView zoomScale="70" zoomScaleNormal="70" workbookViewId="0">
      <pane xSplit="3" topLeftCell="D1" activePane="topRight" state="frozen"/>
      <selection pane="topRight" activeCell="AJ1" sqref="AJ1"/>
    </sheetView>
  </sheetViews>
  <sheetFormatPr defaultRowHeight="12.75"/>
  <cols>
    <col min="1" max="1" width="7.7109375" customWidth="1"/>
    <col min="2" max="2" width="21.7109375" customWidth="1"/>
    <col min="3" max="3" width="31.5703125" customWidth="1"/>
    <col min="4" max="28" width="3.7109375" customWidth="1"/>
    <col min="29" max="29" width="5.5703125" customWidth="1"/>
    <col min="30" max="32" width="7.7109375" customWidth="1"/>
    <col min="33" max="57" width="3.7109375" customWidth="1"/>
    <col min="58" max="58" width="5" customWidth="1"/>
    <col min="59" max="64" width="7.7109375" customWidth="1"/>
  </cols>
  <sheetData>
    <row r="1" spans="1:64" ht="21.75" thickBot="1">
      <c r="A1" s="12"/>
      <c r="B1" s="13" t="s">
        <v>17</v>
      </c>
      <c r="C1" s="13"/>
      <c r="D1" s="68" t="s">
        <v>1</v>
      </c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9"/>
      <c r="AE1" s="69"/>
      <c r="AF1" s="70"/>
      <c r="AG1" s="68"/>
      <c r="AH1" s="68"/>
      <c r="AI1" s="68"/>
      <c r="AJ1" s="68" t="s">
        <v>60</v>
      </c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9"/>
      <c r="BH1" s="69"/>
      <c r="BI1" s="70"/>
      <c r="BJ1" s="70"/>
      <c r="BK1" s="71"/>
      <c r="BL1" s="72"/>
    </row>
    <row r="2" spans="1:64" ht="135">
      <c r="A2" s="143" t="s">
        <v>13</v>
      </c>
      <c r="B2" s="143" t="s">
        <v>14</v>
      </c>
      <c r="C2" s="143" t="s">
        <v>0</v>
      </c>
      <c r="D2" s="47"/>
      <c r="E2" s="47">
        <f>'Alle lijsten'!I6</f>
        <v>1</v>
      </c>
      <c r="F2" s="47">
        <f>'Alle lijsten'!J6</f>
        <v>2</v>
      </c>
      <c r="G2" s="47">
        <f>'Alle lijsten'!K6</f>
        <v>3</v>
      </c>
      <c r="H2" s="47" t="str">
        <f>'Alle lijsten'!L6</f>
        <v>4a</v>
      </c>
      <c r="I2" s="47" t="str">
        <f>'Alle lijsten'!M6</f>
        <v>4b</v>
      </c>
      <c r="J2" s="47" t="str">
        <f>'Alle lijsten'!N6</f>
        <v>4c</v>
      </c>
      <c r="K2" s="47" t="str">
        <f>'Alle lijsten'!O6</f>
        <v>4d</v>
      </c>
      <c r="L2" s="47">
        <f>'Alle lijsten'!P6</f>
        <v>5</v>
      </c>
      <c r="M2" s="47">
        <f>'Alle lijsten'!Q6</f>
        <v>6</v>
      </c>
      <c r="N2" s="47">
        <f>'Alle lijsten'!R6</f>
        <v>7</v>
      </c>
      <c r="O2" s="47" t="str">
        <f>'Alle lijsten'!S6</f>
        <v>8a</v>
      </c>
      <c r="P2" s="47" t="str">
        <f>'Alle lijsten'!T6</f>
        <v>8b</v>
      </c>
      <c r="Q2" s="47" t="str">
        <f>'Alle lijsten'!U6</f>
        <v>8c</v>
      </c>
      <c r="R2" s="47">
        <f>'Alle lijsten'!V6</f>
        <v>9</v>
      </c>
      <c r="S2" s="47">
        <f>'Alle lijsten'!W6</f>
        <v>10</v>
      </c>
      <c r="T2" s="47" t="str">
        <f>'Alle lijsten'!X6</f>
        <v>11a</v>
      </c>
      <c r="U2" s="47" t="str">
        <f>'Alle lijsten'!Y6</f>
        <v>11b</v>
      </c>
      <c r="V2" s="47" t="str">
        <f>'Alle lijsten'!Z6</f>
        <v>11c</v>
      </c>
      <c r="W2" s="47" t="str">
        <f>'Alle lijsten'!AA6</f>
        <v>11d</v>
      </c>
      <c r="X2" s="47">
        <f>'Alle lijsten'!AB6</f>
        <v>12</v>
      </c>
      <c r="Y2" s="47" t="e">
        <f>'Alle lijsten'!#REF!</f>
        <v>#REF!</v>
      </c>
      <c r="Z2" s="47" t="e">
        <f>'Alle lijsten'!#REF!</f>
        <v>#REF!</v>
      </c>
      <c r="AA2" s="47" t="e">
        <f>'Alle lijsten'!#REF!</f>
        <v>#REF!</v>
      </c>
      <c r="AB2" s="47" t="e">
        <f>'Alle lijsten'!#REF!</f>
        <v>#REF!</v>
      </c>
      <c r="AC2" s="139" t="s">
        <v>40</v>
      </c>
      <c r="AD2" s="144" t="s">
        <v>6</v>
      </c>
      <c r="AE2" s="144" t="s">
        <v>10</v>
      </c>
      <c r="AF2" s="145" t="s">
        <v>11</v>
      </c>
      <c r="AG2" s="52"/>
      <c r="AH2" s="47">
        <f>'Alle lijsten'!I6</f>
        <v>1</v>
      </c>
      <c r="AI2" s="47">
        <f>'Alle lijsten'!J6</f>
        <v>2</v>
      </c>
      <c r="AJ2" s="47">
        <f>'Alle lijsten'!K6</f>
        <v>3</v>
      </c>
      <c r="AK2" s="47" t="str">
        <f>'Alle lijsten'!L6</f>
        <v>4a</v>
      </c>
      <c r="AL2" s="47" t="str">
        <f>'Alle lijsten'!M6</f>
        <v>4b</v>
      </c>
      <c r="AM2" s="47" t="str">
        <f>'Alle lijsten'!N6</f>
        <v>4c</v>
      </c>
      <c r="AN2" s="47" t="str">
        <f>'Alle lijsten'!O6</f>
        <v>4d</v>
      </c>
      <c r="AO2" s="47">
        <f>'Alle lijsten'!P6</f>
        <v>5</v>
      </c>
      <c r="AP2" s="47">
        <f>'Alle lijsten'!Q6</f>
        <v>6</v>
      </c>
      <c r="AQ2" s="47">
        <f>'Alle lijsten'!R6</f>
        <v>7</v>
      </c>
      <c r="AR2" s="47" t="str">
        <f>'Alle lijsten'!S6</f>
        <v>8a</v>
      </c>
      <c r="AS2" s="47" t="str">
        <f>'Alle lijsten'!T6</f>
        <v>8b</v>
      </c>
      <c r="AT2" s="47" t="str">
        <f>'Alle lijsten'!U6</f>
        <v>8c</v>
      </c>
      <c r="AU2" s="47">
        <f>'Alle lijsten'!V6</f>
        <v>9</v>
      </c>
      <c r="AV2" s="47">
        <f>'Alle lijsten'!W6</f>
        <v>10</v>
      </c>
      <c r="AW2" s="47" t="str">
        <f>'Alle lijsten'!X6</f>
        <v>11a</v>
      </c>
      <c r="AX2" s="47" t="str">
        <f>'Alle lijsten'!Y6</f>
        <v>11b</v>
      </c>
      <c r="AY2" s="47" t="str">
        <f>'Alle lijsten'!Z6</f>
        <v>11c</v>
      </c>
      <c r="AZ2" s="47" t="str">
        <f>'Alle lijsten'!AA6</f>
        <v>11d</v>
      </c>
      <c r="BA2" s="47">
        <f>'Alle lijsten'!AB6</f>
        <v>12</v>
      </c>
      <c r="BB2" s="47" t="e">
        <f>'Alle lijsten'!#REF!</f>
        <v>#REF!</v>
      </c>
      <c r="BC2" s="47" t="e">
        <f>'Alle lijsten'!#REF!</f>
        <v>#REF!</v>
      </c>
      <c r="BD2" s="47" t="e">
        <f>'Alle lijsten'!#REF!</f>
        <v>#REF!</v>
      </c>
      <c r="BE2" s="47" t="e">
        <f>'Alle lijsten'!#REF!</f>
        <v>#REF!</v>
      </c>
      <c r="BF2" s="139" t="s">
        <v>40</v>
      </c>
      <c r="BG2" s="146" t="s">
        <v>2</v>
      </c>
      <c r="BH2" s="146" t="s">
        <v>7</v>
      </c>
      <c r="BI2" s="147" t="s">
        <v>12</v>
      </c>
      <c r="BJ2" s="147" t="s">
        <v>8</v>
      </c>
      <c r="BK2" s="148" t="s">
        <v>9</v>
      </c>
      <c r="BL2" s="149" t="s">
        <v>5</v>
      </c>
    </row>
    <row r="3" spans="1:64" ht="15.75">
      <c r="A3" s="218">
        <f>'Alle lijsten'!A134</f>
        <v>0</v>
      </c>
      <c r="B3" s="228">
        <f>'Alle lijsten'!B134</f>
        <v>0</v>
      </c>
      <c r="C3" s="228" t="e">
        <f>'Alle lijsten'!#REF!</f>
        <v>#REF!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217">
        <f>SUM(E3:AB3)*4+(D3)+(AC3)*20</f>
        <v>0</v>
      </c>
      <c r="AE3" s="60"/>
      <c r="AF3" s="215">
        <f>SUM(AD3+AE3)</f>
        <v>0</v>
      </c>
      <c r="AG3" s="59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217">
        <f>SUM(AH3:BE3)*4+(AG3)+(BF3)*20</f>
        <v>0</v>
      </c>
      <c r="BH3" s="60"/>
      <c r="BI3" s="215">
        <f>BG3+BH3</f>
        <v>0</v>
      </c>
      <c r="BJ3" s="215">
        <f>AF3</f>
        <v>0</v>
      </c>
      <c r="BK3" s="216">
        <f>BI3+BJ3</f>
        <v>0</v>
      </c>
      <c r="BL3" s="234" t="str">
        <f>IF(BK3=0,"",RANK(BK3,$BK$3:$BK$21,1)-COUNTIF($BK$3:$BK$21,0))</f>
        <v/>
      </c>
    </row>
    <row r="4" spans="1:64" ht="15.75">
      <c r="A4" s="218">
        <f>'Alle lijsten'!A135</f>
        <v>0</v>
      </c>
      <c r="B4" s="228">
        <f>'Alle lijsten'!B135</f>
        <v>0</v>
      </c>
      <c r="C4" s="228" t="e">
        <f>'Alle lijsten'!#REF!</f>
        <v>#REF!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217">
        <f t="shared" ref="AD4:AD20" si="0">SUM(E4:AB4)*4+(D4)+(AC4)*20</f>
        <v>0</v>
      </c>
      <c r="AE4" s="44"/>
      <c r="AF4" s="215">
        <f t="shared" ref="AF4:AF20" si="1">SUM(AD4+AE4)</f>
        <v>0</v>
      </c>
      <c r="AG4" s="59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217">
        <f t="shared" ref="BG4:BG19" si="2">SUM(AH4:BE4)*4+(AG4)+(BF4)*20</f>
        <v>0</v>
      </c>
      <c r="BH4" s="44"/>
      <c r="BI4" s="215">
        <f t="shared" ref="BI4:BI19" si="3">BG4+BH4</f>
        <v>0</v>
      </c>
      <c r="BJ4" s="215">
        <f t="shared" ref="BJ4:BJ19" si="4">AF4</f>
        <v>0</v>
      </c>
      <c r="BK4" s="216">
        <f t="shared" ref="BK4:BK19" si="5">BI4+BJ4</f>
        <v>0</v>
      </c>
      <c r="BL4" s="234" t="str">
        <f t="shared" ref="BL4:BL19" si="6">IF(BK4=0,"",RANK(BK4,$BK$3:$BK$21,1)-COUNTIF($BK$3:$BK$21,0))</f>
        <v/>
      </c>
    </row>
    <row r="5" spans="1:64" ht="15.75">
      <c r="A5" s="218">
        <f>'Alle lijsten'!A136</f>
        <v>0</v>
      </c>
      <c r="B5" s="228">
        <f>'Alle lijsten'!B136</f>
        <v>0</v>
      </c>
      <c r="C5" s="228" t="e">
        <f>'Alle lijsten'!#REF!</f>
        <v>#REF!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217">
        <f t="shared" si="0"/>
        <v>0</v>
      </c>
      <c r="AE5" s="44"/>
      <c r="AF5" s="215">
        <f t="shared" si="1"/>
        <v>0</v>
      </c>
      <c r="AG5" s="59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217">
        <f t="shared" si="2"/>
        <v>0</v>
      </c>
      <c r="BH5" s="44"/>
      <c r="BI5" s="215">
        <f t="shared" si="3"/>
        <v>0</v>
      </c>
      <c r="BJ5" s="215">
        <f t="shared" si="4"/>
        <v>0</v>
      </c>
      <c r="BK5" s="216">
        <f t="shared" si="5"/>
        <v>0</v>
      </c>
      <c r="BL5" s="234" t="str">
        <f t="shared" si="6"/>
        <v/>
      </c>
    </row>
    <row r="6" spans="1:64" ht="15.75">
      <c r="A6" s="218">
        <f>'Alle lijsten'!A137</f>
        <v>0</v>
      </c>
      <c r="B6" s="228">
        <f>'Alle lijsten'!B137</f>
        <v>0</v>
      </c>
      <c r="C6" s="228" t="e">
        <f>'Alle lijsten'!#REF!</f>
        <v>#REF!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217">
        <f t="shared" si="0"/>
        <v>0</v>
      </c>
      <c r="AE6" s="44"/>
      <c r="AF6" s="215">
        <f t="shared" si="1"/>
        <v>0</v>
      </c>
      <c r="AG6" s="59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217">
        <f t="shared" si="2"/>
        <v>0</v>
      </c>
      <c r="BH6" s="44"/>
      <c r="BI6" s="215">
        <f t="shared" si="3"/>
        <v>0</v>
      </c>
      <c r="BJ6" s="215">
        <f t="shared" si="4"/>
        <v>0</v>
      </c>
      <c r="BK6" s="216">
        <f t="shared" si="5"/>
        <v>0</v>
      </c>
      <c r="BL6" s="234" t="str">
        <f t="shared" si="6"/>
        <v/>
      </c>
    </row>
    <row r="7" spans="1:64" ht="15.75">
      <c r="A7" s="218">
        <f>'Alle lijsten'!A138</f>
        <v>0</v>
      </c>
      <c r="B7" s="228">
        <f>'Alle lijsten'!B138</f>
        <v>0</v>
      </c>
      <c r="C7" s="228" t="e">
        <f>'Alle lijsten'!#REF!</f>
        <v>#REF!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217">
        <f t="shared" si="0"/>
        <v>0</v>
      </c>
      <c r="AE7" s="60"/>
      <c r="AF7" s="215">
        <f t="shared" si="1"/>
        <v>0</v>
      </c>
      <c r="AG7" s="59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217">
        <f t="shared" si="2"/>
        <v>0</v>
      </c>
      <c r="BH7" s="60"/>
      <c r="BI7" s="215">
        <f t="shared" si="3"/>
        <v>0</v>
      </c>
      <c r="BJ7" s="215">
        <f t="shared" si="4"/>
        <v>0</v>
      </c>
      <c r="BK7" s="216">
        <f t="shared" si="5"/>
        <v>0</v>
      </c>
      <c r="BL7" s="234" t="str">
        <f t="shared" si="6"/>
        <v/>
      </c>
    </row>
    <row r="8" spans="1:64" ht="15.75">
      <c r="A8" s="218">
        <f>'Alle lijsten'!A139</f>
        <v>0</v>
      </c>
      <c r="B8" s="228">
        <f>'Alle lijsten'!B139</f>
        <v>0</v>
      </c>
      <c r="C8" s="228" t="e">
        <f>'Alle lijsten'!#REF!</f>
        <v>#REF!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217">
        <f t="shared" si="0"/>
        <v>0</v>
      </c>
      <c r="AE8" s="44"/>
      <c r="AF8" s="215">
        <f t="shared" si="1"/>
        <v>0</v>
      </c>
      <c r="AG8" s="59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217">
        <f t="shared" si="2"/>
        <v>0</v>
      </c>
      <c r="BH8" s="44"/>
      <c r="BI8" s="215">
        <f t="shared" si="3"/>
        <v>0</v>
      </c>
      <c r="BJ8" s="215">
        <f t="shared" si="4"/>
        <v>0</v>
      </c>
      <c r="BK8" s="216">
        <f t="shared" si="5"/>
        <v>0</v>
      </c>
      <c r="BL8" s="234" t="str">
        <f t="shared" si="6"/>
        <v/>
      </c>
    </row>
    <row r="9" spans="1:64" ht="15.75">
      <c r="A9" s="218">
        <f>'Alle lijsten'!A140</f>
        <v>0</v>
      </c>
      <c r="B9" s="228">
        <f>'Alle lijsten'!B140</f>
        <v>0</v>
      </c>
      <c r="C9" s="228" t="e">
        <f>'Alle lijsten'!#REF!</f>
        <v>#REF!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217">
        <f t="shared" si="0"/>
        <v>0</v>
      </c>
      <c r="AE9" s="44"/>
      <c r="AF9" s="215">
        <f t="shared" si="1"/>
        <v>0</v>
      </c>
      <c r="AG9" s="59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217">
        <f t="shared" si="2"/>
        <v>0</v>
      </c>
      <c r="BH9" s="44"/>
      <c r="BI9" s="215">
        <f t="shared" si="3"/>
        <v>0</v>
      </c>
      <c r="BJ9" s="215">
        <f t="shared" si="4"/>
        <v>0</v>
      </c>
      <c r="BK9" s="216">
        <f t="shared" si="5"/>
        <v>0</v>
      </c>
      <c r="BL9" s="234" t="str">
        <f t="shared" si="6"/>
        <v/>
      </c>
    </row>
    <row r="10" spans="1:64" ht="15.75">
      <c r="A10" s="218">
        <f>'Alle lijsten'!A141</f>
        <v>0</v>
      </c>
      <c r="B10" s="228">
        <f>'Alle lijsten'!B141</f>
        <v>0</v>
      </c>
      <c r="C10" s="228" t="e">
        <f>'Alle lijsten'!#REF!</f>
        <v>#REF!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217">
        <f t="shared" si="0"/>
        <v>0</v>
      </c>
      <c r="AE10" s="44"/>
      <c r="AF10" s="215">
        <f t="shared" si="1"/>
        <v>0</v>
      </c>
      <c r="AG10" s="59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217">
        <f t="shared" si="2"/>
        <v>0</v>
      </c>
      <c r="BH10" s="44"/>
      <c r="BI10" s="215">
        <f t="shared" si="3"/>
        <v>0</v>
      </c>
      <c r="BJ10" s="215">
        <f t="shared" si="4"/>
        <v>0</v>
      </c>
      <c r="BK10" s="216">
        <f t="shared" si="5"/>
        <v>0</v>
      </c>
      <c r="BL10" s="234" t="str">
        <f t="shared" si="6"/>
        <v/>
      </c>
    </row>
    <row r="11" spans="1:64" ht="15.75">
      <c r="A11" s="218">
        <f>'Alle lijsten'!A142</f>
        <v>0</v>
      </c>
      <c r="B11" s="228">
        <f>'Alle lijsten'!B142</f>
        <v>0</v>
      </c>
      <c r="C11" s="228" t="e">
        <f>'Alle lijsten'!#REF!</f>
        <v>#REF!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217">
        <f t="shared" si="0"/>
        <v>0</v>
      </c>
      <c r="AE11" s="44"/>
      <c r="AF11" s="215">
        <f t="shared" si="1"/>
        <v>0</v>
      </c>
      <c r="AG11" s="59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217">
        <f t="shared" si="2"/>
        <v>0</v>
      </c>
      <c r="BH11" s="44"/>
      <c r="BI11" s="215">
        <f t="shared" si="3"/>
        <v>0</v>
      </c>
      <c r="BJ11" s="215">
        <f t="shared" si="4"/>
        <v>0</v>
      </c>
      <c r="BK11" s="216">
        <f t="shared" si="5"/>
        <v>0</v>
      </c>
      <c r="BL11" s="234" t="str">
        <f t="shared" si="6"/>
        <v/>
      </c>
    </row>
    <row r="12" spans="1:64" ht="15.75">
      <c r="A12" s="218">
        <f>'Alle lijsten'!A143</f>
        <v>0</v>
      </c>
      <c r="B12" s="228">
        <f>'Alle lijsten'!B143</f>
        <v>0</v>
      </c>
      <c r="C12" s="228" t="e">
        <f>'Alle lijsten'!#REF!</f>
        <v>#REF!</v>
      </c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217">
        <f t="shared" si="0"/>
        <v>0</v>
      </c>
      <c r="AE12" s="155"/>
      <c r="AF12" s="215">
        <f t="shared" si="1"/>
        <v>0</v>
      </c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5"/>
      <c r="AV12" s="155"/>
      <c r="AW12" s="155"/>
      <c r="AX12" s="155"/>
      <c r="AY12" s="155"/>
      <c r="AZ12" s="155"/>
      <c r="BA12" s="155"/>
      <c r="BB12" s="155"/>
      <c r="BC12" s="155"/>
      <c r="BD12" s="155"/>
      <c r="BE12" s="155"/>
      <c r="BF12" s="155"/>
      <c r="BG12" s="217">
        <f t="shared" si="2"/>
        <v>0</v>
      </c>
      <c r="BH12" s="155"/>
      <c r="BI12" s="215">
        <f t="shared" si="3"/>
        <v>0</v>
      </c>
      <c r="BJ12" s="215">
        <f t="shared" si="4"/>
        <v>0</v>
      </c>
      <c r="BK12" s="216">
        <f t="shared" si="5"/>
        <v>0</v>
      </c>
      <c r="BL12" s="234" t="str">
        <f t="shared" si="6"/>
        <v/>
      </c>
    </row>
    <row r="13" spans="1:64" ht="15.75">
      <c r="A13" s="218">
        <f>'Alle lijsten'!A144</f>
        <v>0</v>
      </c>
      <c r="B13" s="228">
        <f>'Alle lijsten'!B144</f>
        <v>0</v>
      </c>
      <c r="C13" s="228" t="e">
        <f>'Alle lijsten'!#REF!</f>
        <v>#REF!</v>
      </c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217">
        <f t="shared" si="0"/>
        <v>0</v>
      </c>
      <c r="AE13" s="155"/>
      <c r="AF13" s="215">
        <f t="shared" si="1"/>
        <v>0</v>
      </c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155"/>
      <c r="AX13" s="155"/>
      <c r="AY13" s="155"/>
      <c r="AZ13" s="155"/>
      <c r="BA13" s="155"/>
      <c r="BB13" s="155"/>
      <c r="BC13" s="155"/>
      <c r="BD13" s="155"/>
      <c r="BE13" s="155"/>
      <c r="BF13" s="155"/>
      <c r="BG13" s="217">
        <f t="shared" si="2"/>
        <v>0</v>
      </c>
      <c r="BH13" s="155"/>
      <c r="BI13" s="215">
        <f t="shared" si="3"/>
        <v>0</v>
      </c>
      <c r="BJ13" s="215">
        <f t="shared" si="4"/>
        <v>0</v>
      </c>
      <c r="BK13" s="216">
        <f t="shared" si="5"/>
        <v>0</v>
      </c>
      <c r="BL13" s="234" t="str">
        <f t="shared" si="6"/>
        <v/>
      </c>
    </row>
    <row r="14" spans="1:64" ht="15.75">
      <c r="A14" s="218">
        <f>'Alle lijsten'!A145</f>
        <v>0</v>
      </c>
      <c r="B14" s="228">
        <f>'Alle lijsten'!B145</f>
        <v>0</v>
      </c>
      <c r="C14" s="228" t="e">
        <f>'Alle lijsten'!#REF!</f>
        <v>#REF!</v>
      </c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217">
        <f t="shared" si="0"/>
        <v>0</v>
      </c>
      <c r="AE14" s="155"/>
      <c r="AF14" s="215">
        <f t="shared" si="1"/>
        <v>0</v>
      </c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5"/>
      <c r="AV14" s="155"/>
      <c r="AW14" s="155"/>
      <c r="AX14" s="155"/>
      <c r="AY14" s="155"/>
      <c r="AZ14" s="155"/>
      <c r="BA14" s="155"/>
      <c r="BB14" s="155"/>
      <c r="BC14" s="155"/>
      <c r="BD14" s="155"/>
      <c r="BE14" s="155"/>
      <c r="BF14" s="155"/>
      <c r="BG14" s="217">
        <f t="shared" si="2"/>
        <v>0</v>
      </c>
      <c r="BH14" s="155"/>
      <c r="BI14" s="215">
        <f t="shared" si="3"/>
        <v>0</v>
      </c>
      <c r="BJ14" s="215">
        <f t="shared" si="4"/>
        <v>0</v>
      </c>
      <c r="BK14" s="216">
        <f t="shared" si="5"/>
        <v>0</v>
      </c>
      <c r="BL14" s="234" t="str">
        <f t="shared" si="6"/>
        <v/>
      </c>
    </row>
    <row r="15" spans="1:64" ht="15.75">
      <c r="A15" s="218">
        <f>'Alle lijsten'!A146</f>
        <v>0</v>
      </c>
      <c r="B15" s="228">
        <f>'Alle lijsten'!B146</f>
        <v>0</v>
      </c>
      <c r="C15" s="228" t="e">
        <f>'Alle lijsten'!#REF!</f>
        <v>#REF!</v>
      </c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217">
        <f t="shared" si="0"/>
        <v>0</v>
      </c>
      <c r="AE15" s="155"/>
      <c r="AF15" s="215">
        <f t="shared" si="1"/>
        <v>0</v>
      </c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217">
        <f t="shared" si="2"/>
        <v>0</v>
      </c>
      <c r="BH15" s="155"/>
      <c r="BI15" s="215">
        <f t="shared" si="3"/>
        <v>0</v>
      </c>
      <c r="BJ15" s="215">
        <f t="shared" si="4"/>
        <v>0</v>
      </c>
      <c r="BK15" s="216">
        <f t="shared" si="5"/>
        <v>0</v>
      </c>
      <c r="BL15" s="234" t="str">
        <f t="shared" si="6"/>
        <v/>
      </c>
    </row>
    <row r="16" spans="1:64" ht="15.75">
      <c r="A16" s="218">
        <f>'Alle lijsten'!A147</f>
        <v>0</v>
      </c>
      <c r="B16" s="228">
        <f>'Alle lijsten'!B147</f>
        <v>0</v>
      </c>
      <c r="C16" s="228" t="e">
        <f>'Alle lijsten'!#REF!</f>
        <v>#REF!</v>
      </c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217">
        <f t="shared" si="0"/>
        <v>0</v>
      </c>
      <c r="AE16" s="155"/>
      <c r="AF16" s="215">
        <f t="shared" si="1"/>
        <v>0</v>
      </c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217">
        <f t="shared" si="2"/>
        <v>0</v>
      </c>
      <c r="BH16" s="155"/>
      <c r="BI16" s="215">
        <f t="shared" si="3"/>
        <v>0</v>
      </c>
      <c r="BJ16" s="215">
        <f t="shared" si="4"/>
        <v>0</v>
      </c>
      <c r="BK16" s="216">
        <f t="shared" si="5"/>
        <v>0</v>
      </c>
      <c r="BL16" s="234" t="str">
        <f t="shared" si="6"/>
        <v/>
      </c>
    </row>
    <row r="17" spans="1:64" ht="15.75">
      <c r="A17" s="218">
        <f>'Alle lijsten'!A148</f>
        <v>0</v>
      </c>
      <c r="B17" s="228">
        <f>'Alle lijsten'!B148</f>
        <v>0</v>
      </c>
      <c r="C17" s="228" t="e">
        <f>'Alle lijsten'!#REF!</f>
        <v>#REF!</v>
      </c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217">
        <f t="shared" si="0"/>
        <v>0</v>
      </c>
      <c r="AE17" s="155"/>
      <c r="AF17" s="215">
        <f t="shared" si="1"/>
        <v>0</v>
      </c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5"/>
      <c r="BE17" s="155"/>
      <c r="BF17" s="155"/>
      <c r="BG17" s="217">
        <f t="shared" si="2"/>
        <v>0</v>
      </c>
      <c r="BH17" s="155"/>
      <c r="BI17" s="215">
        <f t="shared" si="3"/>
        <v>0</v>
      </c>
      <c r="BJ17" s="215">
        <f t="shared" si="4"/>
        <v>0</v>
      </c>
      <c r="BK17" s="216">
        <f t="shared" si="5"/>
        <v>0</v>
      </c>
      <c r="BL17" s="234" t="str">
        <f t="shared" si="6"/>
        <v/>
      </c>
    </row>
    <row r="18" spans="1:64" ht="15.75">
      <c r="A18" s="218">
        <f>'Alle lijsten'!A149</f>
        <v>0</v>
      </c>
      <c r="B18" s="228">
        <f>'Alle lijsten'!B149</f>
        <v>0</v>
      </c>
      <c r="C18" s="228" t="e">
        <f>'Alle lijsten'!#REF!</f>
        <v>#REF!</v>
      </c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217">
        <f t="shared" si="0"/>
        <v>0</v>
      </c>
      <c r="AE18" s="155"/>
      <c r="AF18" s="215">
        <f t="shared" si="1"/>
        <v>0</v>
      </c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217">
        <f t="shared" si="2"/>
        <v>0</v>
      </c>
      <c r="BH18" s="155"/>
      <c r="BI18" s="215">
        <f t="shared" si="3"/>
        <v>0</v>
      </c>
      <c r="BJ18" s="215">
        <f t="shared" si="4"/>
        <v>0</v>
      </c>
      <c r="BK18" s="216">
        <f t="shared" si="5"/>
        <v>0</v>
      </c>
      <c r="BL18" s="234" t="str">
        <f t="shared" si="6"/>
        <v/>
      </c>
    </row>
    <row r="19" spans="1:64" ht="15.75">
      <c r="A19" s="131"/>
      <c r="B19" s="132"/>
      <c r="C19" s="132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  <c r="Q19" s="155"/>
      <c r="R19" s="155"/>
      <c r="S19" s="155"/>
      <c r="T19" s="155"/>
      <c r="U19" s="155"/>
      <c r="V19" s="155"/>
      <c r="W19" s="155"/>
      <c r="X19" s="155"/>
      <c r="Y19" s="155"/>
      <c r="Z19" s="155"/>
      <c r="AA19" s="155"/>
      <c r="AB19" s="155"/>
      <c r="AC19" s="155"/>
      <c r="AD19" s="31">
        <f t="shared" si="0"/>
        <v>0</v>
      </c>
      <c r="AE19" s="155"/>
      <c r="AF19" s="56">
        <f t="shared" si="1"/>
        <v>0</v>
      </c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31">
        <f t="shared" si="2"/>
        <v>0</v>
      </c>
      <c r="BH19" s="155"/>
      <c r="BI19" s="56">
        <f t="shared" si="3"/>
        <v>0</v>
      </c>
      <c r="BJ19" s="56">
        <f t="shared" si="4"/>
        <v>0</v>
      </c>
      <c r="BK19" s="58">
        <f t="shared" si="5"/>
        <v>0</v>
      </c>
      <c r="BL19" s="234" t="str">
        <f t="shared" si="6"/>
        <v/>
      </c>
    </row>
    <row r="20" spans="1:64" ht="15">
      <c r="AD20" s="40">
        <f t="shared" si="0"/>
        <v>0</v>
      </c>
      <c r="AF20" s="73">
        <f t="shared" si="1"/>
        <v>0</v>
      </c>
    </row>
  </sheetData>
  <customSheetViews>
    <customSheetView guid="{0EBA10DB-64A7-4805-81F5-95097CE8C378}" scale="70" state="hidden">
      <pane xSplit="3" topLeftCell="D1" activePane="topRight" state="frozen"/>
      <selection pane="topRight" activeCell="AJ1" sqref="AJ1"/>
      <pageMargins left="0.7" right="0.7" top="0.75" bottom="0.75" header="0.3" footer="0.3"/>
    </customSheetView>
    <customSheetView guid="{7D5A682B-7840-4DAB-BB53-AB7A48A909E0}" scale="70">
      <pane xSplit="3" topLeftCell="D1" activePane="topRight" state="frozen"/>
      <selection pane="topRight" activeCell="AJ1" sqref="AJ1"/>
      <pageMargins left="0.7" right="0.7" top="0.75" bottom="0.75" header="0.3" footer="0.3"/>
    </customSheetView>
    <customSheetView guid="{FDEBA451-C83C-46FC-946B-8C44343D330F}" scale="70" state="hidden">
      <pane xSplit="3" topLeftCell="D1" activePane="topRight" state="frozen"/>
      <selection pane="topRight" activeCell="AJ1" sqref="AJ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M24"/>
  <sheetViews>
    <sheetView zoomScale="70" zoomScaleNormal="70" workbookViewId="0">
      <pane xSplit="3" topLeftCell="D1" activePane="topRight" state="frozen"/>
      <selection pane="topRight" activeCell="AJ1" sqref="AJ1"/>
    </sheetView>
  </sheetViews>
  <sheetFormatPr defaultRowHeight="12.75"/>
  <cols>
    <col min="1" max="1" width="7.7109375" customWidth="1"/>
    <col min="2" max="2" width="21.7109375" customWidth="1"/>
    <col min="3" max="3" width="23.140625" customWidth="1"/>
    <col min="4" max="29" width="3.7109375" customWidth="1"/>
    <col min="30" max="32" width="7.7109375" customWidth="1"/>
    <col min="33" max="58" width="3.7109375" customWidth="1"/>
    <col min="59" max="64" width="7.7109375" customWidth="1"/>
  </cols>
  <sheetData>
    <row r="1" spans="1:65" s="14" customFormat="1" ht="20.100000000000001" customHeight="1" thickBot="1">
      <c r="A1" s="12"/>
      <c r="B1" s="13" t="s">
        <v>4</v>
      </c>
      <c r="C1" s="13"/>
      <c r="D1" s="68" t="s">
        <v>1</v>
      </c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20"/>
      <c r="AE1" s="20"/>
      <c r="AF1" s="19"/>
      <c r="AG1" s="68"/>
      <c r="AH1" s="68"/>
      <c r="AI1" s="68"/>
      <c r="AJ1" s="68" t="s">
        <v>60</v>
      </c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9"/>
      <c r="BH1" s="69"/>
      <c r="BI1" s="70"/>
      <c r="BJ1" s="70"/>
      <c r="BK1" s="141" t="s">
        <v>9</v>
      </c>
      <c r="BL1" s="72"/>
    </row>
    <row r="2" spans="1:65" s="3" customFormat="1" ht="130.5" customHeight="1" thickBot="1">
      <c r="A2" s="55" t="s">
        <v>13</v>
      </c>
      <c r="B2" s="55" t="s">
        <v>14</v>
      </c>
      <c r="C2" s="55" t="s">
        <v>0</v>
      </c>
      <c r="D2" s="47"/>
      <c r="E2" s="47">
        <f>'Alle lijsten'!I6</f>
        <v>1</v>
      </c>
      <c r="F2" s="47">
        <f>'Alle lijsten'!J6</f>
        <v>2</v>
      </c>
      <c r="G2" s="47">
        <f>'Alle lijsten'!K6</f>
        <v>3</v>
      </c>
      <c r="H2" s="47" t="str">
        <f>'Alle lijsten'!L6</f>
        <v>4a</v>
      </c>
      <c r="I2" s="47" t="str">
        <f>'Alle lijsten'!M6</f>
        <v>4b</v>
      </c>
      <c r="J2" s="47" t="str">
        <f>'Alle lijsten'!N6</f>
        <v>4c</v>
      </c>
      <c r="K2" s="47" t="str">
        <f>'Alle lijsten'!O6</f>
        <v>4d</v>
      </c>
      <c r="L2" s="47">
        <f>'Alle lijsten'!P6</f>
        <v>5</v>
      </c>
      <c r="M2" s="47">
        <f>'Alle lijsten'!Q6</f>
        <v>6</v>
      </c>
      <c r="N2" s="47">
        <f>'Alle lijsten'!R6</f>
        <v>7</v>
      </c>
      <c r="O2" s="47" t="str">
        <f>'Alle lijsten'!S6</f>
        <v>8a</v>
      </c>
      <c r="P2" s="47" t="str">
        <f>'Alle lijsten'!T6</f>
        <v>8b</v>
      </c>
      <c r="Q2" s="47" t="str">
        <f>'Alle lijsten'!U6</f>
        <v>8c</v>
      </c>
      <c r="R2" s="47">
        <f>'Alle lijsten'!V6</f>
        <v>9</v>
      </c>
      <c r="S2" s="47">
        <f>'Alle lijsten'!W6</f>
        <v>10</v>
      </c>
      <c r="T2" s="47" t="str">
        <f>'Alle lijsten'!X6</f>
        <v>11a</v>
      </c>
      <c r="U2" s="47" t="str">
        <f>'Alle lijsten'!Y6</f>
        <v>11b</v>
      </c>
      <c r="V2" s="47" t="str">
        <f>'Alle lijsten'!Z6</f>
        <v>11c</v>
      </c>
      <c r="W2" s="47" t="str">
        <f>'Alle lijsten'!AA6</f>
        <v>11d</v>
      </c>
      <c r="X2" s="47">
        <f>'Alle lijsten'!AB6</f>
        <v>12</v>
      </c>
      <c r="Y2" s="47" t="e">
        <f>'Alle lijsten'!#REF!</f>
        <v>#REF!</v>
      </c>
      <c r="Z2" s="47" t="e">
        <f>'Alle lijsten'!#REF!</f>
        <v>#REF!</v>
      </c>
      <c r="AA2" s="47" t="e">
        <f>'Alle lijsten'!#REF!</f>
        <v>#REF!</v>
      </c>
      <c r="AB2" s="47" t="e">
        <f>'Alle lijsten'!#REF!</f>
        <v>#REF!</v>
      </c>
      <c r="AC2" s="139" t="s">
        <v>40</v>
      </c>
      <c r="AD2" s="53" t="s">
        <v>6</v>
      </c>
      <c r="AE2" s="53" t="s">
        <v>10</v>
      </c>
      <c r="AF2" s="54" t="s">
        <v>11</v>
      </c>
      <c r="AG2" s="47"/>
      <c r="AH2" s="47">
        <f>'Alle lijsten'!I6</f>
        <v>1</v>
      </c>
      <c r="AI2" s="47">
        <f>'Alle lijsten'!J6</f>
        <v>2</v>
      </c>
      <c r="AJ2" s="47">
        <f>'Alle lijsten'!K6</f>
        <v>3</v>
      </c>
      <c r="AK2" s="47" t="str">
        <f>'Alle lijsten'!L6</f>
        <v>4a</v>
      </c>
      <c r="AL2" s="47" t="str">
        <f>'Alle lijsten'!M6</f>
        <v>4b</v>
      </c>
      <c r="AM2" s="47" t="str">
        <f>'Alle lijsten'!N6</f>
        <v>4c</v>
      </c>
      <c r="AN2" s="47" t="str">
        <f>'Alle lijsten'!O6</f>
        <v>4d</v>
      </c>
      <c r="AO2" s="47">
        <f>'Alle lijsten'!P6</f>
        <v>5</v>
      </c>
      <c r="AP2" s="47">
        <f>'Alle lijsten'!Q6</f>
        <v>6</v>
      </c>
      <c r="AQ2" s="47">
        <f>'Alle lijsten'!R6</f>
        <v>7</v>
      </c>
      <c r="AR2" s="47" t="str">
        <f>'Alle lijsten'!S6</f>
        <v>8a</v>
      </c>
      <c r="AS2" s="47" t="str">
        <f>'Alle lijsten'!T6</f>
        <v>8b</v>
      </c>
      <c r="AT2" s="47" t="str">
        <f>'Alle lijsten'!U6</f>
        <v>8c</v>
      </c>
      <c r="AU2" s="47">
        <f>'Alle lijsten'!V6</f>
        <v>9</v>
      </c>
      <c r="AV2" s="47">
        <f>'Alle lijsten'!W6</f>
        <v>10</v>
      </c>
      <c r="AW2" s="47" t="str">
        <f>'Alle lijsten'!X6</f>
        <v>11a</v>
      </c>
      <c r="AX2" s="47" t="str">
        <f>'Alle lijsten'!Y6</f>
        <v>11b</v>
      </c>
      <c r="AY2" s="47" t="str">
        <f>'Alle lijsten'!Z6</f>
        <v>11c</v>
      </c>
      <c r="AZ2" s="47" t="str">
        <f>'Alle lijsten'!AA6</f>
        <v>11d</v>
      </c>
      <c r="BA2" s="47">
        <f>'Alle lijsten'!AB6</f>
        <v>12</v>
      </c>
      <c r="BB2" s="47" t="e">
        <f>'Alle lijsten'!#REF!</f>
        <v>#REF!</v>
      </c>
      <c r="BC2" s="47" t="e">
        <f>'Alle lijsten'!#REF!</f>
        <v>#REF!</v>
      </c>
      <c r="BD2" s="47" t="e">
        <f>'Alle lijsten'!#REF!</f>
        <v>#REF!</v>
      </c>
      <c r="BE2" s="47" t="e">
        <f>'Alle lijsten'!#REF!</f>
        <v>#REF!</v>
      </c>
      <c r="BF2" s="139" t="s">
        <v>40</v>
      </c>
      <c r="BG2" s="48" t="s">
        <v>2</v>
      </c>
      <c r="BH2" s="48" t="s">
        <v>7</v>
      </c>
      <c r="BI2" s="49" t="s">
        <v>12</v>
      </c>
      <c r="BJ2" s="49" t="s">
        <v>8</v>
      </c>
      <c r="BK2" s="142">
        <f>SUM(BH2:BJ2)</f>
        <v>0</v>
      </c>
      <c r="BL2" s="51" t="s">
        <v>5</v>
      </c>
      <c r="BM2" s="4"/>
    </row>
    <row r="3" spans="1:65" s="3" customFormat="1" ht="20.100000000000001" customHeight="1" thickTop="1" thickBot="1">
      <c r="A3" s="229">
        <f>'Alle lijsten'!A152</f>
        <v>0</v>
      </c>
      <c r="B3" s="230">
        <f>'Alle lijsten'!B152</f>
        <v>0</v>
      </c>
      <c r="C3" s="231" t="e">
        <f>'Alle lijsten'!#REF!</f>
        <v>#REF!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217">
        <f>SUM(E3:AB3)*4+(D3)+(AC3)*20</f>
        <v>0</v>
      </c>
      <c r="AE3" s="60"/>
      <c r="AF3" s="215">
        <f>SUM(AD3+AE3)</f>
        <v>0</v>
      </c>
      <c r="AG3" s="59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1">
        <f>SUM(AH3:BE3)*4+(AG3)+(BF3)*20</f>
        <v>0</v>
      </c>
      <c r="BH3" s="60"/>
      <c r="BI3" s="215">
        <f>BG3+BH3</f>
        <v>0</v>
      </c>
      <c r="BJ3" s="215">
        <f>AF3</f>
        <v>0</v>
      </c>
      <c r="BK3" s="216">
        <f>BI3+BJ3</f>
        <v>0</v>
      </c>
      <c r="BL3" s="234" t="str">
        <f>IF(BK3=0,"",RANK(BK3,$BK$3:$BK$21,1)-COUNTIF($BK$3:$BK$21,0))</f>
        <v/>
      </c>
      <c r="BM3" s="11"/>
    </row>
    <row r="4" spans="1:65" s="3" customFormat="1" ht="20.100000000000001" customHeight="1" thickTop="1" thickBot="1">
      <c r="A4" s="229">
        <f>'Alle lijsten'!A153</f>
        <v>0</v>
      </c>
      <c r="B4" s="230">
        <f>'Alle lijsten'!B153</f>
        <v>0</v>
      </c>
      <c r="C4" s="231" t="e">
        <f>'Alle lijsten'!#REF!</f>
        <v>#REF!</v>
      </c>
      <c r="D4" s="35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217">
        <f t="shared" ref="AD4:AD23" si="0">SUM(E4:AB4)*4+(D4)+(AC4)*20</f>
        <v>0</v>
      </c>
      <c r="AE4" s="44"/>
      <c r="AF4" s="215">
        <f t="shared" ref="AF4:AF23" si="1">SUM(AD4+AE4)</f>
        <v>0</v>
      </c>
      <c r="AG4" s="59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1">
        <f t="shared" ref="BG4:BG23" si="2">SUM(AH4:BE4)*4+(AG4)+(BF4)*20</f>
        <v>0</v>
      </c>
      <c r="BH4" s="44"/>
      <c r="BI4" s="215">
        <f t="shared" ref="BI4:BI23" si="3">BG4+BH4</f>
        <v>0</v>
      </c>
      <c r="BJ4" s="215">
        <f t="shared" ref="BJ4:BJ22" si="4">AF4</f>
        <v>0</v>
      </c>
      <c r="BK4" s="216">
        <f t="shared" ref="BK4:BK23" si="5">BI4+BJ4</f>
        <v>0</v>
      </c>
      <c r="BL4" s="234" t="str">
        <f t="shared" ref="BL4:BL23" si="6">IF(BK4=0,"",RANK(BK4,$BK$3:$BK$21,1)-COUNTIF($BK$3:$BK$21,0))</f>
        <v/>
      </c>
      <c r="BM4" s="11"/>
    </row>
    <row r="5" spans="1:65" s="3" customFormat="1" ht="20.100000000000001" customHeight="1" thickTop="1" thickBot="1">
      <c r="A5" s="229">
        <f>'Alle lijsten'!A154</f>
        <v>0</v>
      </c>
      <c r="B5" s="230">
        <f>'Alle lijsten'!B154</f>
        <v>0</v>
      </c>
      <c r="C5" s="231" t="e">
        <f>'Alle lijsten'!#REF!</f>
        <v>#REF!</v>
      </c>
      <c r="D5" s="29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217">
        <f t="shared" si="0"/>
        <v>0</v>
      </c>
      <c r="AE5" s="44"/>
      <c r="AF5" s="215">
        <f t="shared" si="1"/>
        <v>0</v>
      </c>
      <c r="AG5" s="59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1">
        <f t="shared" si="2"/>
        <v>0</v>
      </c>
      <c r="BH5" s="60"/>
      <c r="BI5" s="215">
        <f t="shared" si="3"/>
        <v>0</v>
      </c>
      <c r="BJ5" s="215">
        <f t="shared" si="4"/>
        <v>0</v>
      </c>
      <c r="BK5" s="216">
        <f t="shared" si="5"/>
        <v>0</v>
      </c>
      <c r="BL5" s="234" t="str">
        <f t="shared" si="6"/>
        <v/>
      </c>
      <c r="BM5" s="11"/>
    </row>
    <row r="6" spans="1:65" s="3" customFormat="1" ht="20.100000000000001" customHeight="1" thickTop="1" thickBot="1">
      <c r="A6" s="229">
        <f>'Alle lijsten'!A155</f>
        <v>0</v>
      </c>
      <c r="B6" s="230">
        <f>'Alle lijsten'!B155</f>
        <v>0</v>
      </c>
      <c r="C6" s="231" t="e">
        <f>'Alle lijsten'!#REF!</f>
        <v>#REF!</v>
      </c>
      <c r="D6" s="3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217">
        <f t="shared" si="0"/>
        <v>0</v>
      </c>
      <c r="AE6" s="60"/>
      <c r="AF6" s="215">
        <f t="shared" si="1"/>
        <v>0</v>
      </c>
      <c r="AG6" s="74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31">
        <f t="shared" si="2"/>
        <v>0</v>
      </c>
      <c r="BH6" s="60"/>
      <c r="BI6" s="215">
        <f t="shared" si="3"/>
        <v>0</v>
      </c>
      <c r="BJ6" s="215">
        <f t="shared" si="4"/>
        <v>0</v>
      </c>
      <c r="BK6" s="216">
        <f t="shared" si="5"/>
        <v>0</v>
      </c>
      <c r="BL6" s="234" t="str">
        <f t="shared" si="6"/>
        <v/>
      </c>
      <c r="BM6" s="11"/>
    </row>
    <row r="7" spans="1:65" s="3" customFormat="1" ht="20.100000000000001" customHeight="1" thickTop="1" thickBot="1">
      <c r="A7" s="229">
        <f>'Alle lijsten'!A156</f>
        <v>0</v>
      </c>
      <c r="B7" s="230">
        <f>'Alle lijsten'!B156</f>
        <v>0</v>
      </c>
      <c r="C7" s="231" t="e">
        <f>'Alle lijsten'!#REF!</f>
        <v>#REF!</v>
      </c>
      <c r="D7" s="29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217">
        <f t="shared" si="0"/>
        <v>0</v>
      </c>
      <c r="AE7" s="44"/>
      <c r="AF7" s="215">
        <f t="shared" si="1"/>
        <v>0</v>
      </c>
      <c r="AG7" s="59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1">
        <f t="shared" si="2"/>
        <v>0</v>
      </c>
      <c r="BH7" s="60"/>
      <c r="BI7" s="215">
        <f t="shared" si="3"/>
        <v>0</v>
      </c>
      <c r="BJ7" s="215">
        <f t="shared" si="4"/>
        <v>0</v>
      </c>
      <c r="BK7" s="216">
        <f t="shared" si="5"/>
        <v>0</v>
      </c>
      <c r="BL7" s="234" t="str">
        <f t="shared" si="6"/>
        <v/>
      </c>
      <c r="BM7" s="11"/>
    </row>
    <row r="8" spans="1:65" s="3" customFormat="1" ht="20.100000000000001" customHeight="1" thickTop="1" thickBot="1">
      <c r="A8" s="229">
        <f>'Alle lijsten'!A157</f>
        <v>0</v>
      </c>
      <c r="B8" s="230">
        <f>'Alle lijsten'!B157</f>
        <v>0</v>
      </c>
      <c r="C8" s="231" t="e">
        <f>'Alle lijsten'!#REF!</f>
        <v>#REF!</v>
      </c>
      <c r="D8" s="35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217">
        <f t="shared" si="0"/>
        <v>0</v>
      </c>
      <c r="AE8" s="60"/>
      <c r="AF8" s="215">
        <f t="shared" si="1"/>
        <v>0</v>
      </c>
      <c r="AG8" s="59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1">
        <f t="shared" si="2"/>
        <v>0</v>
      </c>
      <c r="BH8" s="60"/>
      <c r="BI8" s="215">
        <f t="shared" si="3"/>
        <v>0</v>
      </c>
      <c r="BJ8" s="215">
        <f t="shared" si="4"/>
        <v>0</v>
      </c>
      <c r="BK8" s="216">
        <f t="shared" si="5"/>
        <v>0</v>
      </c>
      <c r="BL8" s="234" t="str">
        <f t="shared" si="6"/>
        <v/>
      </c>
    </row>
    <row r="9" spans="1:65" s="3" customFormat="1" ht="20.100000000000001" customHeight="1" thickTop="1" thickBot="1">
      <c r="A9" s="229">
        <f>'Alle lijsten'!A158</f>
        <v>0</v>
      </c>
      <c r="B9" s="230">
        <f>'Alle lijsten'!B158</f>
        <v>0</v>
      </c>
      <c r="C9" s="231" t="e">
        <f>'Alle lijsten'!#REF!</f>
        <v>#REF!</v>
      </c>
      <c r="D9" s="35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217">
        <f t="shared" si="0"/>
        <v>0</v>
      </c>
      <c r="AE9" s="44"/>
      <c r="AF9" s="215">
        <f t="shared" si="1"/>
        <v>0</v>
      </c>
      <c r="AG9" s="59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1">
        <f t="shared" si="2"/>
        <v>0</v>
      </c>
      <c r="BH9" s="60"/>
      <c r="BI9" s="215">
        <f t="shared" si="3"/>
        <v>0</v>
      </c>
      <c r="BJ9" s="215">
        <f t="shared" si="4"/>
        <v>0</v>
      </c>
      <c r="BK9" s="216">
        <f t="shared" si="5"/>
        <v>0</v>
      </c>
      <c r="BL9" s="234" t="str">
        <f t="shared" si="6"/>
        <v/>
      </c>
    </row>
    <row r="10" spans="1:65" s="3" customFormat="1" ht="20.100000000000001" customHeight="1" thickTop="1" thickBot="1">
      <c r="A10" s="229">
        <f>'Alle lijsten'!A159</f>
        <v>0</v>
      </c>
      <c r="B10" s="230">
        <f>'Alle lijsten'!B159</f>
        <v>0</v>
      </c>
      <c r="C10" s="231" t="e">
        <f>'Alle lijsten'!#REF!</f>
        <v>#REF!</v>
      </c>
      <c r="D10" s="29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217">
        <f t="shared" si="0"/>
        <v>0</v>
      </c>
      <c r="AE10" s="44"/>
      <c r="AF10" s="215">
        <f t="shared" si="1"/>
        <v>0</v>
      </c>
      <c r="AG10" s="59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1">
        <f t="shared" si="2"/>
        <v>0</v>
      </c>
      <c r="BH10" s="60"/>
      <c r="BI10" s="215">
        <f t="shared" si="3"/>
        <v>0</v>
      </c>
      <c r="BJ10" s="215">
        <f t="shared" si="4"/>
        <v>0</v>
      </c>
      <c r="BK10" s="216">
        <f t="shared" si="5"/>
        <v>0</v>
      </c>
      <c r="BL10" s="234" t="str">
        <f t="shared" si="6"/>
        <v/>
      </c>
    </row>
    <row r="11" spans="1:65" s="3" customFormat="1" ht="20.100000000000001" customHeight="1" thickTop="1" thickBot="1">
      <c r="A11" s="229">
        <f>'Alle lijsten'!A160</f>
        <v>0</v>
      </c>
      <c r="B11" s="230">
        <f>'Alle lijsten'!B160</f>
        <v>0</v>
      </c>
      <c r="C11" s="231" t="e">
        <f>'Alle lijsten'!#REF!</f>
        <v>#REF!</v>
      </c>
      <c r="D11" s="29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217">
        <f t="shared" si="0"/>
        <v>0</v>
      </c>
      <c r="AE11" s="44"/>
      <c r="AF11" s="215">
        <f t="shared" si="1"/>
        <v>0</v>
      </c>
      <c r="AG11" s="59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1">
        <f t="shared" si="2"/>
        <v>0</v>
      </c>
      <c r="BH11" s="60"/>
      <c r="BI11" s="215">
        <f t="shared" si="3"/>
        <v>0</v>
      </c>
      <c r="BJ11" s="215">
        <f t="shared" si="4"/>
        <v>0</v>
      </c>
      <c r="BK11" s="216">
        <f t="shared" si="5"/>
        <v>0</v>
      </c>
      <c r="BL11" s="234" t="str">
        <f t="shared" si="6"/>
        <v/>
      </c>
    </row>
    <row r="12" spans="1:65" s="3" customFormat="1" ht="20.100000000000001" customHeight="1" thickTop="1" thickBot="1">
      <c r="A12" s="229">
        <f>'Alle lijsten'!A161</f>
        <v>0</v>
      </c>
      <c r="B12" s="230">
        <f>'Alle lijsten'!B161</f>
        <v>0</v>
      </c>
      <c r="C12" s="231" t="e">
        <f>'Alle lijsten'!#REF!</f>
        <v>#REF!</v>
      </c>
      <c r="D12" s="35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217">
        <f t="shared" si="0"/>
        <v>0</v>
      </c>
      <c r="AE12" s="44"/>
      <c r="AF12" s="215">
        <f t="shared" si="1"/>
        <v>0</v>
      </c>
      <c r="AG12" s="59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1">
        <f t="shared" si="2"/>
        <v>0</v>
      </c>
      <c r="BH12" s="60"/>
      <c r="BI12" s="215">
        <f t="shared" si="3"/>
        <v>0</v>
      </c>
      <c r="BJ12" s="215">
        <f t="shared" si="4"/>
        <v>0</v>
      </c>
      <c r="BK12" s="216">
        <f t="shared" si="5"/>
        <v>0</v>
      </c>
      <c r="BL12" s="234" t="str">
        <f t="shared" si="6"/>
        <v/>
      </c>
    </row>
    <row r="13" spans="1:65" s="3" customFormat="1" ht="20.100000000000001" customHeight="1" thickTop="1" thickBot="1">
      <c r="A13" s="229">
        <f>'Alle lijsten'!A162</f>
        <v>0</v>
      </c>
      <c r="B13" s="230">
        <f>'Alle lijsten'!B162</f>
        <v>0</v>
      </c>
      <c r="C13" s="231" t="e">
        <f>'Alle lijsten'!#REF!</f>
        <v>#REF!</v>
      </c>
      <c r="D13" s="29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217">
        <f t="shared" si="0"/>
        <v>0</v>
      </c>
      <c r="AE13" s="44"/>
      <c r="AF13" s="215">
        <f t="shared" si="1"/>
        <v>0</v>
      </c>
      <c r="AG13" s="59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1">
        <f t="shared" si="2"/>
        <v>0</v>
      </c>
      <c r="BH13" s="60"/>
      <c r="BI13" s="215">
        <f t="shared" si="3"/>
        <v>0</v>
      </c>
      <c r="BJ13" s="215">
        <f t="shared" si="4"/>
        <v>0</v>
      </c>
      <c r="BK13" s="216">
        <f t="shared" si="5"/>
        <v>0</v>
      </c>
      <c r="BL13" s="234" t="str">
        <f t="shared" si="6"/>
        <v/>
      </c>
    </row>
    <row r="14" spans="1:65" s="3" customFormat="1" ht="20.100000000000001" customHeight="1" thickTop="1" thickBot="1">
      <c r="A14" s="229">
        <f>'Alle lijsten'!A163</f>
        <v>0</v>
      </c>
      <c r="B14" s="230">
        <f>'Alle lijsten'!B163</f>
        <v>0</v>
      </c>
      <c r="C14" s="231" t="e">
        <f>'Alle lijsten'!#REF!</f>
        <v>#REF!</v>
      </c>
      <c r="D14" s="35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217">
        <f t="shared" si="0"/>
        <v>0</v>
      </c>
      <c r="AE14" s="44"/>
      <c r="AF14" s="215">
        <f t="shared" si="1"/>
        <v>0</v>
      </c>
      <c r="AG14" s="59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1">
        <f t="shared" si="2"/>
        <v>0</v>
      </c>
      <c r="BH14" s="60"/>
      <c r="BI14" s="215">
        <f t="shared" si="3"/>
        <v>0</v>
      </c>
      <c r="BJ14" s="215">
        <f t="shared" si="4"/>
        <v>0</v>
      </c>
      <c r="BK14" s="216">
        <f t="shared" si="5"/>
        <v>0</v>
      </c>
      <c r="BL14" s="234" t="str">
        <f t="shared" si="6"/>
        <v/>
      </c>
    </row>
    <row r="15" spans="1:65" s="3" customFormat="1" ht="20.100000000000001" customHeight="1" thickTop="1" thickBot="1">
      <c r="A15" s="229">
        <f>'Alle lijsten'!A164</f>
        <v>0</v>
      </c>
      <c r="B15" s="230">
        <f>'Alle lijsten'!B164</f>
        <v>0</v>
      </c>
      <c r="C15" s="231" t="e">
        <f>'Alle lijsten'!#REF!</f>
        <v>#REF!</v>
      </c>
      <c r="D15" s="35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217">
        <f t="shared" si="0"/>
        <v>0</v>
      </c>
      <c r="AE15" s="44"/>
      <c r="AF15" s="215">
        <f t="shared" si="1"/>
        <v>0</v>
      </c>
      <c r="AG15" s="59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1">
        <f t="shared" si="2"/>
        <v>0</v>
      </c>
      <c r="BH15" s="60"/>
      <c r="BI15" s="215">
        <f t="shared" si="3"/>
        <v>0</v>
      </c>
      <c r="BJ15" s="215">
        <f t="shared" si="4"/>
        <v>0</v>
      </c>
      <c r="BK15" s="216">
        <f t="shared" si="5"/>
        <v>0</v>
      </c>
      <c r="BL15" s="234" t="str">
        <f t="shared" si="6"/>
        <v/>
      </c>
    </row>
    <row r="16" spans="1:65" s="3" customFormat="1" ht="20.100000000000001" customHeight="1" thickTop="1" thickBot="1">
      <c r="A16" s="229">
        <f>'Alle lijsten'!A165</f>
        <v>0</v>
      </c>
      <c r="B16" s="230">
        <f>'Alle lijsten'!B165</f>
        <v>0</v>
      </c>
      <c r="C16" s="231" t="e">
        <f>'Alle lijsten'!#REF!</f>
        <v>#REF!</v>
      </c>
      <c r="D16" s="35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217">
        <f t="shared" si="0"/>
        <v>0</v>
      </c>
      <c r="AE16" s="44"/>
      <c r="AF16" s="215">
        <f t="shared" si="1"/>
        <v>0</v>
      </c>
      <c r="AG16" s="59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1">
        <f t="shared" si="2"/>
        <v>0</v>
      </c>
      <c r="BH16" s="60"/>
      <c r="BI16" s="215">
        <f t="shared" si="3"/>
        <v>0</v>
      </c>
      <c r="BJ16" s="215">
        <f t="shared" si="4"/>
        <v>0</v>
      </c>
      <c r="BK16" s="216">
        <f t="shared" si="5"/>
        <v>0</v>
      </c>
      <c r="BL16" s="234" t="str">
        <f t="shared" si="6"/>
        <v/>
      </c>
    </row>
    <row r="17" spans="1:64" s="3" customFormat="1" ht="20.100000000000001" customHeight="1" thickTop="1" thickBot="1">
      <c r="A17" s="229">
        <f>'Alle lijsten'!A166</f>
        <v>0</v>
      </c>
      <c r="B17" s="230">
        <f>'Alle lijsten'!B166</f>
        <v>0</v>
      </c>
      <c r="C17" s="231" t="e">
        <f>'Alle lijsten'!#REF!</f>
        <v>#REF!</v>
      </c>
      <c r="D17" s="35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217">
        <f t="shared" si="0"/>
        <v>0</v>
      </c>
      <c r="AE17" s="44"/>
      <c r="AF17" s="215">
        <f t="shared" si="1"/>
        <v>0</v>
      </c>
      <c r="AG17" s="59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1">
        <f t="shared" si="2"/>
        <v>0</v>
      </c>
      <c r="BH17" s="44"/>
      <c r="BI17" s="215">
        <f t="shared" si="3"/>
        <v>0</v>
      </c>
      <c r="BJ17" s="215">
        <f t="shared" si="4"/>
        <v>0</v>
      </c>
      <c r="BK17" s="216">
        <f t="shared" si="5"/>
        <v>0</v>
      </c>
      <c r="BL17" s="234" t="str">
        <f t="shared" si="6"/>
        <v/>
      </c>
    </row>
    <row r="18" spans="1:64" s="3" customFormat="1" ht="20.100000000000001" customHeight="1" thickTop="1" thickBot="1">
      <c r="A18" s="229">
        <f>'Alle lijsten'!A167</f>
        <v>0</v>
      </c>
      <c r="B18" s="230">
        <f>'Alle lijsten'!B167</f>
        <v>0</v>
      </c>
      <c r="C18" s="231" t="e">
        <f>'Alle lijsten'!#REF!</f>
        <v>#REF!</v>
      </c>
      <c r="D18" s="35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217">
        <f t="shared" si="0"/>
        <v>0</v>
      </c>
      <c r="AE18" s="60"/>
      <c r="AF18" s="215">
        <f t="shared" si="1"/>
        <v>0</v>
      </c>
      <c r="AG18" s="59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140"/>
      <c r="BE18" s="30"/>
      <c r="BF18" s="30"/>
      <c r="BG18" s="31">
        <f t="shared" si="2"/>
        <v>0</v>
      </c>
      <c r="BH18" s="60"/>
      <c r="BI18" s="215">
        <f t="shared" si="3"/>
        <v>0</v>
      </c>
      <c r="BJ18" s="215">
        <f t="shared" si="4"/>
        <v>0</v>
      </c>
      <c r="BK18" s="216">
        <f t="shared" si="5"/>
        <v>0</v>
      </c>
      <c r="BL18" s="234" t="str">
        <f t="shared" si="6"/>
        <v/>
      </c>
    </row>
    <row r="19" spans="1:64" s="3" customFormat="1" ht="20.100000000000001" customHeight="1" thickTop="1" thickBot="1">
      <c r="A19" s="229">
        <f>'Alle lijsten'!A168</f>
        <v>0</v>
      </c>
      <c r="B19" s="230">
        <f>'Alle lijsten'!B168</f>
        <v>0</v>
      </c>
      <c r="C19" s="231" t="e">
        <f>'Alle lijsten'!#REF!</f>
        <v>#REF!</v>
      </c>
      <c r="D19" s="42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217">
        <f t="shared" si="0"/>
        <v>0</v>
      </c>
      <c r="AE19" s="60"/>
      <c r="AF19" s="215">
        <f t="shared" si="1"/>
        <v>0</v>
      </c>
      <c r="AG19" s="6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1">
        <f t="shared" si="2"/>
        <v>0</v>
      </c>
      <c r="BH19" s="60"/>
      <c r="BI19" s="215">
        <f t="shared" si="3"/>
        <v>0</v>
      </c>
      <c r="BJ19" s="215">
        <f t="shared" si="4"/>
        <v>0</v>
      </c>
      <c r="BK19" s="216">
        <f t="shared" si="5"/>
        <v>0</v>
      </c>
      <c r="BL19" s="234" t="str">
        <f t="shared" si="6"/>
        <v/>
      </c>
    </row>
    <row r="20" spans="1:64" s="3" customFormat="1" ht="20.100000000000001" customHeight="1" thickTop="1" thickBot="1">
      <c r="A20" s="229">
        <f>'Alle lijsten'!A169</f>
        <v>0</v>
      </c>
      <c r="B20" s="230">
        <f>'Alle lijsten'!B169</f>
        <v>0</v>
      </c>
      <c r="C20" s="231" t="e">
        <f>'Alle lijsten'!#REF!</f>
        <v>#REF!</v>
      </c>
      <c r="D20" s="29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217">
        <f t="shared" si="0"/>
        <v>0</v>
      </c>
      <c r="AE20" s="44"/>
      <c r="AF20" s="215">
        <f t="shared" si="1"/>
        <v>0</v>
      </c>
      <c r="AG20" s="59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1">
        <f t="shared" si="2"/>
        <v>0</v>
      </c>
      <c r="BH20" s="60"/>
      <c r="BI20" s="215">
        <f t="shared" si="3"/>
        <v>0</v>
      </c>
      <c r="BJ20" s="215">
        <f t="shared" si="4"/>
        <v>0</v>
      </c>
      <c r="BK20" s="216">
        <f t="shared" si="5"/>
        <v>0</v>
      </c>
      <c r="BL20" s="234" t="str">
        <f t="shared" si="6"/>
        <v/>
      </c>
    </row>
    <row r="21" spans="1:64" s="3" customFormat="1" ht="20.100000000000001" customHeight="1" thickTop="1" thickBot="1">
      <c r="A21" s="229">
        <f>'Alle lijsten'!A170</f>
        <v>0</v>
      </c>
      <c r="B21" s="230">
        <f>'Alle lijsten'!B170</f>
        <v>0</v>
      </c>
      <c r="C21" s="231" t="e">
        <f>'Alle lijsten'!#REF!</f>
        <v>#REF!</v>
      </c>
      <c r="D21" s="35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217">
        <f t="shared" si="0"/>
        <v>0</v>
      </c>
      <c r="AE21" s="44"/>
      <c r="AF21" s="215">
        <f t="shared" si="1"/>
        <v>0</v>
      </c>
      <c r="AG21" s="59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1">
        <f t="shared" si="2"/>
        <v>0</v>
      </c>
      <c r="BH21" s="60"/>
      <c r="BI21" s="215">
        <f t="shared" si="3"/>
        <v>0</v>
      </c>
      <c r="BJ21" s="215">
        <f t="shared" si="4"/>
        <v>0</v>
      </c>
      <c r="BK21" s="216">
        <f t="shared" si="5"/>
        <v>0</v>
      </c>
      <c r="BL21" s="234" t="str">
        <f t="shared" si="6"/>
        <v/>
      </c>
    </row>
    <row r="22" spans="1:64" s="3" customFormat="1" ht="20.100000000000001" customHeight="1" thickTop="1" thickBot="1">
      <c r="A22" s="229">
        <f>'Alle lijsten'!A171</f>
        <v>0</v>
      </c>
      <c r="B22" s="230">
        <f>'Alle lijsten'!B171</f>
        <v>0</v>
      </c>
      <c r="C22" s="231" t="e">
        <f>'Alle lijsten'!#REF!</f>
        <v>#REF!</v>
      </c>
      <c r="D22" s="35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217">
        <f t="shared" si="0"/>
        <v>0</v>
      </c>
      <c r="AE22" s="44"/>
      <c r="AF22" s="215">
        <f t="shared" si="1"/>
        <v>0</v>
      </c>
      <c r="AG22" s="59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1">
        <f t="shared" si="2"/>
        <v>0</v>
      </c>
      <c r="BH22" s="60"/>
      <c r="BI22" s="215">
        <f t="shared" si="3"/>
        <v>0</v>
      </c>
      <c r="BJ22" s="215">
        <f t="shared" si="4"/>
        <v>0</v>
      </c>
      <c r="BK22" s="216">
        <f t="shared" si="5"/>
        <v>0</v>
      </c>
      <c r="BL22" s="234" t="str">
        <f t="shared" si="6"/>
        <v/>
      </c>
    </row>
    <row r="23" spans="1:64" s="3" customFormat="1" ht="20.100000000000001" customHeight="1" thickTop="1" thickBot="1">
      <c r="A23" s="229">
        <f>'Alle lijsten'!A172</f>
        <v>0</v>
      </c>
      <c r="B23" s="230">
        <f>'Alle lijsten'!B172</f>
        <v>0</v>
      </c>
      <c r="C23" s="231" t="e">
        <f>'Alle lijsten'!#REF!</f>
        <v>#REF!</v>
      </c>
      <c r="D23" s="36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217">
        <f t="shared" si="0"/>
        <v>0</v>
      </c>
      <c r="AE23" s="45"/>
      <c r="AF23" s="215">
        <f t="shared" si="1"/>
        <v>0</v>
      </c>
      <c r="AG23" s="6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1">
        <f t="shared" si="2"/>
        <v>0</v>
      </c>
      <c r="BH23" s="75"/>
      <c r="BI23" s="215">
        <f t="shared" si="3"/>
        <v>0</v>
      </c>
      <c r="BJ23" s="232">
        <f t="shared" ref="BJ23" si="7">SUM(AF23)</f>
        <v>0</v>
      </c>
      <c r="BK23" s="216">
        <f t="shared" si="5"/>
        <v>0</v>
      </c>
      <c r="BL23" s="234" t="str">
        <f t="shared" si="6"/>
        <v/>
      </c>
    </row>
    <row r="24" spans="1:64" ht="16.5" thickTop="1">
      <c r="A24" s="96">
        <f>'Alle lijsten'!A173</f>
        <v>0</v>
      </c>
      <c r="B24" s="137">
        <f>'Alle lijsten'!B173</f>
        <v>0</v>
      </c>
      <c r="C24" s="138" t="e">
        <f>'Alle lijsten'!#REF!</f>
        <v>#REF!</v>
      </c>
      <c r="AD24" s="118"/>
      <c r="AE24" s="119"/>
      <c r="AF24" s="120"/>
    </row>
  </sheetData>
  <sortState ref="BK1:BK25">
    <sortCondition descending="1" ref="BK1"/>
  </sortState>
  <customSheetViews>
    <customSheetView guid="{0EBA10DB-64A7-4805-81F5-95097CE8C378}" scale="70" state="hidden">
      <pane xSplit="3" topLeftCell="D1" activePane="topRight" state="frozen"/>
      <selection pane="topRight" activeCell="AJ1" sqref="AJ1"/>
      <pageMargins left="0.7" right="0.7" top="0.75" bottom="0.75" header="0.3" footer="0.3"/>
    </customSheetView>
    <customSheetView guid="{7D5A682B-7840-4DAB-BB53-AB7A48A909E0}" scale="70">
      <pane xSplit="3" topLeftCell="D1" activePane="topRight" state="frozen"/>
      <selection pane="topRight" activeCell="AJ1" sqref="AJ1"/>
      <pageMargins left="0.7" right="0.7" top="0.75" bottom="0.75" header="0.3" footer="0.3"/>
    </customSheetView>
    <customSheetView guid="{FDEBA451-C83C-46FC-946B-8C44343D330F}" scale="70" state="hidden">
      <pane xSplit="3" topLeftCell="D1" activePane="topRight" state="frozen"/>
      <selection pane="topRight" activeCell="AJ1" sqref="AJ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M20"/>
  <sheetViews>
    <sheetView zoomScale="70" zoomScaleNormal="70" workbookViewId="0">
      <pane xSplit="3" topLeftCell="D1" activePane="topRight" state="frozen"/>
      <selection pane="topRight" activeCell="AJ1" sqref="AJ1"/>
    </sheetView>
  </sheetViews>
  <sheetFormatPr defaultRowHeight="12.75"/>
  <cols>
    <col min="1" max="1" width="7.7109375" customWidth="1"/>
    <col min="2" max="2" width="21.7109375" customWidth="1"/>
    <col min="3" max="3" width="33" customWidth="1"/>
    <col min="4" max="29" width="3.7109375" customWidth="1"/>
    <col min="30" max="32" width="7.7109375" customWidth="1"/>
    <col min="33" max="58" width="3.7109375" customWidth="1"/>
    <col min="59" max="64" width="7.7109375" customWidth="1"/>
  </cols>
  <sheetData>
    <row r="1" spans="1:65" s="14" customFormat="1" ht="22.5" customHeight="1" thickBot="1">
      <c r="A1" s="15"/>
      <c r="B1" s="13" t="s">
        <v>16</v>
      </c>
      <c r="C1" s="16"/>
      <c r="D1" s="68" t="s">
        <v>1</v>
      </c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9"/>
      <c r="AE1" s="69"/>
      <c r="AF1" s="70"/>
      <c r="AG1" s="68"/>
      <c r="AH1" s="68"/>
      <c r="AI1" s="68"/>
      <c r="AJ1" s="68" t="s">
        <v>60</v>
      </c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9"/>
      <c r="BH1" s="69"/>
      <c r="BI1" s="70"/>
      <c r="BJ1" s="70"/>
      <c r="BK1" s="71"/>
      <c r="BL1" s="72"/>
    </row>
    <row r="2" spans="1:65" s="3" customFormat="1" ht="130.5" customHeight="1">
      <c r="A2" s="143" t="s">
        <v>13</v>
      </c>
      <c r="B2" s="143" t="s">
        <v>14</v>
      </c>
      <c r="C2" s="143" t="s">
        <v>0</v>
      </c>
      <c r="D2" s="47"/>
      <c r="E2" s="47">
        <f>'Alle lijsten'!I6</f>
        <v>1</v>
      </c>
      <c r="F2" s="47">
        <v>2</v>
      </c>
      <c r="G2" s="47" t="s">
        <v>25</v>
      </c>
      <c r="H2" s="47" t="s">
        <v>26</v>
      </c>
      <c r="I2" s="47" t="s">
        <v>27</v>
      </c>
      <c r="J2" s="47">
        <v>4</v>
      </c>
      <c r="K2" s="47">
        <v>5</v>
      </c>
      <c r="L2" s="47">
        <v>6</v>
      </c>
      <c r="M2" s="47">
        <v>7</v>
      </c>
      <c r="N2" s="47">
        <v>8</v>
      </c>
      <c r="O2" s="47" t="s">
        <v>28</v>
      </c>
      <c r="P2" s="47" t="s">
        <v>29</v>
      </c>
      <c r="Q2" s="47" t="s">
        <v>30</v>
      </c>
      <c r="R2" s="47" t="s">
        <v>31</v>
      </c>
      <c r="S2" s="47" t="s">
        <v>32</v>
      </c>
      <c r="T2" s="47">
        <v>10</v>
      </c>
      <c r="U2" s="47">
        <v>11</v>
      </c>
      <c r="V2" s="47" t="s">
        <v>33</v>
      </c>
      <c r="W2" s="47" t="s">
        <v>34</v>
      </c>
      <c r="X2" s="47" t="s">
        <v>35</v>
      </c>
      <c r="Y2" s="47" t="s">
        <v>36</v>
      </c>
      <c r="Z2" s="47" t="s">
        <v>37</v>
      </c>
      <c r="AA2" s="47">
        <v>13</v>
      </c>
      <c r="AB2" s="47">
        <v>14</v>
      </c>
      <c r="AC2" s="139" t="s">
        <v>41</v>
      </c>
      <c r="AD2" s="144" t="s">
        <v>6</v>
      </c>
      <c r="AE2" s="144" t="s">
        <v>10</v>
      </c>
      <c r="AF2" s="145" t="s">
        <v>11</v>
      </c>
      <c r="AG2" s="52"/>
      <c r="AH2" s="47">
        <f>'Alle lijsten'!I6</f>
        <v>1</v>
      </c>
      <c r="AI2" s="47">
        <v>2</v>
      </c>
      <c r="AJ2" s="47" t="s">
        <v>25</v>
      </c>
      <c r="AK2" s="47" t="s">
        <v>26</v>
      </c>
      <c r="AL2" s="47" t="s">
        <v>27</v>
      </c>
      <c r="AM2" s="47">
        <v>4</v>
      </c>
      <c r="AN2" s="47">
        <v>5</v>
      </c>
      <c r="AO2" s="47">
        <v>6</v>
      </c>
      <c r="AP2" s="47">
        <v>7</v>
      </c>
      <c r="AQ2" s="47">
        <v>8</v>
      </c>
      <c r="AR2" s="47" t="s">
        <v>28</v>
      </c>
      <c r="AS2" s="47" t="s">
        <v>29</v>
      </c>
      <c r="AT2" s="47" t="s">
        <v>30</v>
      </c>
      <c r="AU2" s="47" t="s">
        <v>31</v>
      </c>
      <c r="AV2" s="47" t="s">
        <v>32</v>
      </c>
      <c r="AW2" s="47">
        <v>10</v>
      </c>
      <c r="AX2" s="47">
        <v>11</v>
      </c>
      <c r="AY2" s="47" t="s">
        <v>33</v>
      </c>
      <c r="AZ2" s="47" t="s">
        <v>34</v>
      </c>
      <c r="BA2" s="47" t="s">
        <v>35</v>
      </c>
      <c r="BB2" s="47" t="s">
        <v>36</v>
      </c>
      <c r="BC2" s="47" t="s">
        <v>37</v>
      </c>
      <c r="BD2" s="47">
        <v>13</v>
      </c>
      <c r="BE2" s="47">
        <v>14</v>
      </c>
      <c r="BF2" s="139" t="s">
        <v>40</v>
      </c>
      <c r="BG2" s="146" t="s">
        <v>2</v>
      </c>
      <c r="BH2" s="146" t="s">
        <v>7</v>
      </c>
      <c r="BI2" s="147" t="s">
        <v>12</v>
      </c>
      <c r="BJ2" s="147" t="s">
        <v>8</v>
      </c>
      <c r="BK2" s="148" t="s">
        <v>9</v>
      </c>
      <c r="BL2" s="149" t="s">
        <v>5</v>
      </c>
      <c r="BM2" s="4"/>
    </row>
    <row r="3" spans="1:65" s="4" customFormat="1" ht="20.100000000000001" customHeight="1">
      <c r="A3" s="213">
        <f>'Alle lijsten'!A176</f>
        <v>0</v>
      </c>
      <c r="B3" s="214">
        <f>'Alle lijsten'!B176</f>
        <v>0</v>
      </c>
      <c r="C3" s="214" t="e">
        <f>'Alle lijsten'!#REF!</f>
        <v>#REF!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217">
        <f>SUM(E3:AB3)*4+(D3)+(AC3)*20</f>
        <v>0</v>
      </c>
      <c r="AE3" s="60"/>
      <c r="AF3" s="215">
        <f>SUM(AD3+AE3)</f>
        <v>0</v>
      </c>
      <c r="AG3" s="59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217">
        <f>SUM(AH3:BE3)*4+(AG3)+(BF3)*20</f>
        <v>0</v>
      </c>
      <c r="BH3" s="60"/>
      <c r="BI3" s="215">
        <f>BG3+BH3</f>
        <v>0</v>
      </c>
      <c r="BJ3" s="215">
        <f>AF3</f>
        <v>0</v>
      </c>
      <c r="BK3" s="216">
        <f>BI3+BJ3</f>
        <v>0</v>
      </c>
      <c r="BL3" s="234" t="str">
        <f>IF(BK3=0,"",RANK(BK3,$BK$3:$BK$21,1)-COUNTIF($BK$3:$BK$21,0))</f>
        <v/>
      </c>
    </row>
    <row r="4" spans="1:65" s="4" customFormat="1" ht="20.100000000000001" customHeight="1">
      <c r="A4" s="213">
        <f>'Alle lijsten'!A177</f>
        <v>0</v>
      </c>
      <c r="B4" s="214">
        <f>'Alle lijsten'!B177</f>
        <v>0</v>
      </c>
      <c r="C4" s="214" t="e">
        <f>'Alle lijsten'!#REF!</f>
        <v>#REF!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217">
        <f t="shared" ref="AD4:AD20" si="0">SUM(E4:AB4)*4+(D4)+(AC4)*20</f>
        <v>0</v>
      </c>
      <c r="AE4" s="44"/>
      <c r="AF4" s="215">
        <f t="shared" ref="AF4:AF20" si="1">SUM(AD4+AE4)</f>
        <v>0</v>
      </c>
      <c r="AG4" s="59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217">
        <f t="shared" ref="BG4:BG20" si="2">SUM(AH4:BE4)*4+(AG4)+(BF4)*20</f>
        <v>0</v>
      </c>
      <c r="BH4" s="44"/>
      <c r="BI4" s="215">
        <f t="shared" ref="BI4:BI20" si="3">BG4+BH4</f>
        <v>0</v>
      </c>
      <c r="BJ4" s="215">
        <f t="shared" ref="BJ4:BJ20" si="4">AF4</f>
        <v>0</v>
      </c>
      <c r="BK4" s="216">
        <f t="shared" ref="BK4:BK20" si="5">BI4+BJ4</f>
        <v>0</v>
      </c>
      <c r="BL4" s="234" t="str">
        <f t="shared" ref="BL4:BL20" si="6">IF(BK4=0,"",RANK(BK4,$BK$3:$BK$21,1)-COUNTIF($BK$3:$BK$21,0))</f>
        <v/>
      </c>
      <c r="BM4" s="11"/>
    </row>
    <row r="5" spans="1:65" s="4" customFormat="1" ht="20.100000000000001" customHeight="1">
      <c r="A5" s="213">
        <f>'Alle lijsten'!A178</f>
        <v>0</v>
      </c>
      <c r="B5" s="214">
        <f>'Alle lijsten'!B178</f>
        <v>0</v>
      </c>
      <c r="C5" s="214" t="e">
        <f>'Alle lijsten'!#REF!</f>
        <v>#REF!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217">
        <f t="shared" si="0"/>
        <v>0</v>
      </c>
      <c r="AE5" s="44"/>
      <c r="AF5" s="215">
        <f t="shared" si="1"/>
        <v>0</v>
      </c>
      <c r="AG5" s="59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217">
        <f t="shared" si="2"/>
        <v>0</v>
      </c>
      <c r="BH5" s="44"/>
      <c r="BI5" s="215">
        <f t="shared" si="3"/>
        <v>0</v>
      </c>
      <c r="BJ5" s="215">
        <f t="shared" si="4"/>
        <v>0</v>
      </c>
      <c r="BK5" s="216">
        <f t="shared" si="5"/>
        <v>0</v>
      </c>
      <c r="BL5" s="234" t="str">
        <f t="shared" si="6"/>
        <v/>
      </c>
      <c r="BM5" s="11"/>
    </row>
    <row r="6" spans="1:65" s="4" customFormat="1" ht="20.100000000000001" customHeight="1">
      <c r="A6" s="213">
        <f>'Alle lijsten'!A179</f>
        <v>0</v>
      </c>
      <c r="B6" s="214">
        <f>'Alle lijsten'!B179</f>
        <v>0</v>
      </c>
      <c r="C6" s="214" t="e">
        <f>'Alle lijsten'!#REF!</f>
        <v>#REF!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217">
        <f t="shared" si="0"/>
        <v>0</v>
      </c>
      <c r="AE6" s="60"/>
      <c r="AF6" s="215">
        <f t="shared" si="1"/>
        <v>0</v>
      </c>
      <c r="AG6" s="59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217">
        <f t="shared" si="2"/>
        <v>0</v>
      </c>
      <c r="BH6" s="60"/>
      <c r="BI6" s="215">
        <f t="shared" si="3"/>
        <v>0</v>
      </c>
      <c r="BJ6" s="215">
        <f t="shared" si="4"/>
        <v>0</v>
      </c>
      <c r="BK6" s="216">
        <f t="shared" si="5"/>
        <v>0</v>
      </c>
      <c r="BL6" s="234" t="str">
        <f t="shared" si="6"/>
        <v/>
      </c>
    </row>
    <row r="7" spans="1:65" s="4" customFormat="1" ht="20.100000000000001" customHeight="1">
      <c r="A7" s="213">
        <f>'Alle lijsten'!A180</f>
        <v>0</v>
      </c>
      <c r="B7" s="214">
        <f>'Alle lijsten'!B180</f>
        <v>0</v>
      </c>
      <c r="C7" s="214" t="e">
        <f>'Alle lijsten'!#REF!</f>
        <v>#REF!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217">
        <f t="shared" si="0"/>
        <v>0</v>
      </c>
      <c r="AE7" s="44"/>
      <c r="AF7" s="215">
        <f t="shared" si="1"/>
        <v>0</v>
      </c>
      <c r="AG7" s="59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217">
        <f t="shared" si="2"/>
        <v>0</v>
      </c>
      <c r="BH7" s="44"/>
      <c r="BI7" s="215">
        <f t="shared" si="3"/>
        <v>0</v>
      </c>
      <c r="BJ7" s="215">
        <f t="shared" si="4"/>
        <v>0</v>
      </c>
      <c r="BK7" s="216">
        <f t="shared" si="5"/>
        <v>0</v>
      </c>
      <c r="BL7" s="234" t="str">
        <f t="shared" si="6"/>
        <v/>
      </c>
    </row>
    <row r="8" spans="1:65" s="4" customFormat="1" ht="20.100000000000001" customHeight="1">
      <c r="A8" s="213">
        <f>'Alle lijsten'!A181</f>
        <v>0</v>
      </c>
      <c r="B8" s="214">
        <f>'Alle lijsten'!B181</f>
        <v>0</v>
      </c>
      <c r="C8" s="214" t="e">
        <f>'Alle lijsten'!#REF!</f>
        <v>#REF!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217">
        <f t="shared" si="0"/>
        <v>0</v>
      </c>
      <c r="AE8" s="44"/>
      <c r="AF8" s="215">
        <f t="shared" si="1"/>
        <v>0</v>
      </c>
      <c r="AG8" s="59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217">
        <f t="shared" si="2"/>
        <v>0</v>
      </c>
      <c r="BH8" s="60"/>
      <c r="BI8" s="215">
        <f t="shared" si="3"/>
        <v>0</v>
      </c>
      <c r="BJ8" s="215">
        <f t="shared" si="4"/>
        <v>0</v>
      </c>
      <c r="BK8" s="216">
        <f t="shared" si="5"/>
        <v>0</v>
      </c>
      <c r="BL8" s="234" t="str">
        <f t="shared" si="6"/>
        <v/>
      </c>
    </row>
    <row r="9" spans="1:65" s="4" customFormat="1" ht="20.100000000000001" customHeight="1">
      <c r="A9" s="213">
        <f>'Alle lijsten'!A182</f>
        <v>0</v>
      </c>
      <c r="B9" s="214">
        <f>'Alle lijsten'!B182</f>
        <v>0</v>
      </c>
      <c r="C9" s="214" t="e">
        <f>'Alle lijsten'!#REF!</f>
        <v>#REF!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217">
        <f t="shared" si="0"/>
        <v>0</v>
      </c>
      <c r="AE9" s="44"/>
      <c r="AF9" s="215">
        <f t="shared" si="1"/>
        <v>0</v>
      </c>
      <c r="AG9" s="59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217">
        <f t="shared" si="2"/>
        <v>0</v>
      </c>
      <c r="BH9" s="60"/>
      <c r="BI9" s="215">
        <f t="shared" si="3"/>
        <v>0</v>
      </c>
      <c r="BJ9" s="215">
        <f t="shared" si="4"/>
        <v>0</v>
      </c>
      <c r="BK9" s="216">
        <f t="shared" si="5"/>
        <v>0</v>
      </c>
      <c r="BL9" s="234" t="str">
        <f t="shared" si="6"/>
        <v/>
      </c>
    </row>
    <row r="10" spans="1:65" s="4" customFormat="1" ht="20.100000000000001" customHeight="1">
      <c r="A10" s="213">
        <f>'Alle lijsten'!A183</f>
        <v>0</v>
      </c>
      <c r="B10" s="214">
        <f>'Alle lijsten'!B183</f>
        <v>0</v>
      </c>
      <c r="C10" s="214" t="e">
        <f>'Alle lijsten'!#REF!</f>
        <v>#REF!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217">
        <f t="shared" si="0"/>
        <v>0</v>
      </c>
      <c r="AE10" s="44"/>
      <c r="AF10" s="215">
        <f t="shared" si="1"/>
        <v>0</v>
      </c>
      <c r="AG10" s="59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217">
        <f t="shared" si="2"/>
        <v>0</v>
      </c>
      <c r="BH10" s="60"/>
      <c r="BI10" s="215">
        <f t="shared" si="3"/>
        <v>0</v>
      </c>
      <c r="BJ10" s="215">
        <f t="shared" si="4"/>
        <v>0</v>
      </c>
      <c r="BK10" s="216">
        <f t="shared" si="5"/>
        <v>0</v>
      </c>
      <c r="BL10" s="234" t="str">
        <f t="shared" si="6"/>
        <v/>
      </c>
    </row>
    <row r="11" spans="1:65" s="4" customFormat="1" ht="20.100000000000001" customHeight="1">
      <c r="A11" s="213">
        <f>'Alle lijsten'!A184</f>
        <v>0</v>
      </c>
      <c r="B11" s="214">
        <f>'Alle lijsten'!B184</f>
        <v>0</v>
      </c>
      <c r="C11" s="214" t="e">
        <f>'Alle lijsten'!#REF!</f>
        <v>#REF!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217">
        <f t="shared" si="0"/>
        <v>0</v>
      </c>
      <c r="AE11" s="44"/>
      <c r="AF11" s="215">
        <f t="shared" si="1"/>
        <v>0</v>
      </c>
      <c r="AG11" s="59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217">
        <f t="shared" si="2"/>
        <v>0</v>
      </c>
      <c r="BH11" s="60"/>
      <c r="BI11" s="215">
        <f t="shared" si="3"/>
        <v>0</v>
      </c>
      <c r="BJ11" s="215">
        <f t="shared" si="4"/>
        <v>0</v>
      </c>
      <c r="BK11" s="216">
        <f t="shared" si="5"/>
        <v>0</v>
      </c>
      <c r="BL11" s="234" t="str">
        <f t="shared" si="6"/>
        <v/>
      </c>
    </row>
    <row r="12" spans="1:65" s="4" customFormat="1" ht="20.100000000000001" customHeight="1">
      <c r="A12" s="213">
        <f>'Alle lijsten'!A185</f>
        <v>0</v>
      </c>
      <c r="B12" s="214">
        <f>'Alle lijsten'!B185</f>
        <v>0</v>
      </c>
      <c r="C12" s="214" t="e">
        <f>'Alle lijsten'!#REF!</f>
        <v>#REF!</v>
      </c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217">
        <f t="shared" si="0"/>
        <v>0</v>
      </c>
      <c r="AE12" s="44"/>
      <c r="AF12" s="215">
        <f t="shared" si="1"/>
        <v>0</v>
      </c>
      <c r="AG12" s="59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217">
        <f t="shared" si="2"/>
        <v>0</v>
      </c>
      <c r="BH12" s="44"/>
      <c r="BI12" s="215">
        <f t="shared" si="3"/>
        <v>0</v>
      </c>
      <c r="BJ12" s="215">
        <f t="shared" si="4"/>
        <v>0</v>
      </c>
      <c r="BK12" s="216">
        <f t="shared" si="5"/>
        <v>0</v>
      </c>
      <c r="BL12" s="234" t="str">
        <f t="shared" si="6"/>
        <v/>
      </c>
    </row>
    <row r="13" spans="1:65" s="4" customFormat="1" ht="20.100000000000001" customHeight="1">
      <c r="A13" s="213">
        <f>'Alle lijsten'!A186</f>
        <v>0</v>
      </c>
      <c r="B13" s="214">
        <f>'Alle lijsten'!B186</f>
        <v>0</v>
      </c>
      <c r="C13" s="214" t="e">
        <f>'Alle lijsten'!#REF!</f>
        <v>#REF!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217">
        <f t="shared" si="0"/>
        <v>0</v>
      </c>
      <c r="AE13" s="44"/>
      <c r="AF13" s="215">
        <f t="shared" si="1"/>
        <v>0</v>
      </c>
      <c r="AG13" s="59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217">
        <f t="shared" si="2"/>
        <v>0</v>
      </c>
      <c r="BH13" s="60"/>
      <c r="BI13" s="215">
        <f t="shared" si="3"/>
        <v>0</v>
      </c>
      <c r="BJ13" s="215">
        <f t="shared" si="4"/>
        <v>0</v>
      </c>
      <c r="BK13" s="216">
        <f t="shared" si="5"/>
        <v>0</v>
      </c>
      <c r="BL13" s="234" t="str">
        <f t="shared" si="6"/>
        <v/>
      </c>
    </row>
    <row r="14" spans="1:65" s="4" customFormat="1" ht="20.100000000000001" customHeight="1">
      <c r="A14" s="213">
        <f>'Alle lijsten'!A187</f>
        <v>0</v>
      </c>
      <c r="B14" s="214">
        <f>'Alle lijsten'!B187</f>
        <v>0</v>
      </c>
      <c r="C14" s="214" t="e">
        <f>'Alle lijsten'!#REF!</f>
        <v>#REF!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217">
        <f t="shared" si="0"/>
        <v>0</v>
      </c>
      <c r="AE14" s="44"/>
      <c r="AF14" s="215">
        <f t="shared" si="1"/>
        <v>0</v>
      </c>
      <c r="AG14" s="59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217">
        <f t="shared" si="2"/>
        <v>0</v>
      </c>
      <c r="BH14" s="60"/>
      <c r="BI14" s="215">
        <f t="shared" si="3"/>
        <v>0</v>
      </c>
      <c r="BJ14" s="215">
        <f t="shared" si="4"/>
        <v>0</v>
      </c>
      <c r="BK14" s="216">
        <f t="shared" si="5"/>
        <v>0</v>
      </c>
      <c r="BL14" s="234" t="str">
        <f t="shared" si="6"/>
        <v/>
      </c>
    </row>
    <row r="15" spans="1:65" ht="20.100000000000001" customHeight="1">
      <c r="A15" s="213">
        <f>'Alle lijsten'!A188</f>
        <v>0</v>
      </c>
      <c r="B15" s="214">
        <f>'Alle lijsten'!B188</f>
        <v>0</v>
      </c>
      <c r="C15" s="214" t="e">
        <f>'Alle lijsten'!#REF!</f>
        <v>#REF!</v>
      </c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217">
        <f t="shared" si="0"/>
        <v>0</v>
      </c>
      <c r="AE15" s="155"/>
      <c r="AF15" s="215">
        <f t="shared" si="1"/>
        <v>0</v>
      </c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217">
        <f t="shared" si="2"/>
        <v>0</v>
      </c>
      <c r="BH15" s="155"/>
      <c r="BI15" s="215">
        <f t="shared" si="3"/>
        <v>0</v>
      </c>
      <c r="BJ15" s="215">
        <f t="shared" si="4"/>
        <v>0</v>
      </c>
      <c r="BK15" s="216">
        <f t="shared" si="5"/>
        <v>0</v>
      </c>
      <c r="BL15" s="234" t="str">
        <f t="shared" si="6"/>
        <v/>
      </c>
    </row>
    <row r="16" spans="1:65" ht="20.100000000000001" customHeight="1">
      <c r="A16" s="155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31">
        <f t="shared" si="0"/>
        <v>0</v>
      </c>
      <c r="AE16" s="155"/>
      <c r="AF16" s="56">
        <f t="shared" si="1"/>
        <v>0</v>
      </c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31">
        <f t="shared" si="2"/>
        <v>0</v>
      </c>
      <c r="BH16" s="155"/>
      <c r="BI16" s="56">
        <f t="shared" si="3"/>
        <v>0</v>
      </c>
      <c r="BJ16" s="56">
        <f t="shared" si="4"/>
        <v>0</v>
      </c>
      <c r="BK16" s="58">
        <f t="shared" si="5"/>
        <v>0</v>
      </c>
      <c r="BL16" s="156" t="str">
        <f t="shared" si="6"/>
        <v/>
      </c>
    </row>
    <row r="17" spans="1:64" ht="20.100000000000001" customHeight="1">
      <c r="A17" s="155"/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31">
        <f t="shared" si="0"/>
        <v>0</v>
      </c>
      <c r="AE17" s="155"/>
      <c r="AF17" s="56">
        <f t="shared" si="1"/>
        <v>0</v>
      </c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5"/>
      <c r="BE17" s="155"/>
      <c r="BF17" s="155"/>
      <c r="BG17" s="31">
        <f t="shared" si="2"/>
        <v>0</v>
      </c>
      <c r="BH17" s="155"/>
      <c r="BI17" s="56">
        <f t="shared" si="3"/>
        <v>0</v>
      </c>
      <c r="BJ17" s="56">
        <f t="shared" si="4"/>
        <v>0</v>
      </c>
      <c r="BK17" s="58">
        <f t="shared" si="5"/>
        <v>0</v>
      </c>
      <c r="BL17" s="156" t="str">
        <f t="shared" si="6"/>
        <v/>
      </c>
    </row>
    <row r="18" spans="1:64" ht="20.100000000000001" customHeight="1">
      <c r="A18" s="155"/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31">
        <f t="shared" si="0"/>
        <v>0</v>
      </c>
      <c r="AE18" s="155"/>
      <c r="AF18" s="56">
        <f t="shared" si="1"/>
        <v>0</v>
      </c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31">
        <f t="shared" si="2"/>
        <v>0</v>
      </c>
      <c r="BH18" s="155"/>
      <c r="BI18" s="56">
        <f t="shared" si="3"/>
        <v>0</v>
      </c>
      <c r="BJ18" s="56">
        <f t="shared" si="4"/>
        <v>0</v>
      </c>
      <c r="BK18" s="58">
        <f t="shared" si="5"/>
        <v>0</v>
      </c>
      <c r="BL18" s="156" t="str">
        <f t="shared" si="6"/>
        <v/>
      </c>
    </row>
    <row r="19" spans="1:64" ht="20.100000000000001" customHeight="1">
      <c r="A19" s="155"/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  <c r="Q19" s="155"/>
      <c r="R19" s="155"/>
      <c r="S19" s="155"/>
      <c r="T19" s="155"/>
      <c r="U19" s="155"/>
      <c r="V19" s="155"/>
      <c r="W19" s="155"/>
      <c r="X19" s="155"/>
      <c r="Y19" s="155"/>
      <c r="Z19" s="155"/>
      <c r="AA19" s="155"/>
      <c r="AB19" s="155"/>
      <c r="AC19" s="155"/>
      <c r="AD19" s="31">
        <f t="shared" si="0"/>
        <v>0</v>
      </c>
      <c r="AE19" s="155"/>
      <c r="AF19" s="56">
        <f t="shared" si="1"/>
        <v>0</v>
      </c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31">
        <f t="shared" si="2"/>
        <v>0</v>
      </c>
      <c r="BH19" s="155"/>
      <c r="BI19" s="56">
        <f t="shared" si="3"/>
        <v>0</v>
      </c>
      <c r="BJ19" s="56">
        <f t="shared" si="4"/>
        <v>0</v>
      </c>
      <c r="BK19" s="58">
        <f t="shared" si="5"/>
        <v>0</v>
      </c>
      <c r="BL19" s="156" t="str">
        <f t="shared" si="6"/>
        <v/>
      </c>
    </row>
    <row r="20" spans="1:64" ht="20.100000000000001" customHeight="1">
      <c r="A20" s="155"/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5"/>
      <c r="AC20" s="155"/>
      <c r="AD20" s="31">
        <f t="shared" si="0"/>
        <v>0</v>
      </c>
      <c r="AE20" s="155"/>
      <c r="AF20" s="56">
        <f t="shared" si="1"/>
        <v>0</v>
      </c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31">
        <f t="shared" si="2"/>
        <v>0</v>
      </c>
      <c r="BH20" s="155"/>
      <c r="BI20" s="56">
        <f t="shared" si="3"/>
        <v>0</v>
      </c>
      <c r="BJ20" s="56">
        <f t="shared" si="4"/>
        <v>0</v>
      </c>
      <c r="BK20" s="58">
        <f t="shared" si="5"/>
        <v>0</v>
      </c>
      <c r="BL20" s="156" t="str">
        <f t="shared" si="6"/>
        <v/>
      </c>
    </row>
  </sheetData>
  <customSheetViews>
    <customSheetView guid="{0EBA10DB-64A7-4805-81F5-95097CE8C378}" scale="70" state="hidden">
      <pane xSplit="3" topLeftCell="D1" activePane="topRight" state="frozen"/>
      <selection pane="topRight" activeCell="AJ1" sqref="AJ1"/>
      <pageMargins left="0.7" right="0.7" top="0.75" bottom="0.75" header="0.3" footer="0.3"/>
    </customSheetView>
    <customSheetView guid="{7D5A682B-7840-4DAB-BB53-AB7A48A909E0}" scale="70">
      <pane xSplit="3" topLeftCell="D1" activePane="topRight" state="frozen"/>
      <selection pane="topRight" activeCell="AJ1" sqref="AJ1"/>
      <pageMargins left="0.7" right="0.7" top="0.75" bottom="0.75" header="0.3" footer="0.3"/>
    </customSheetView>
    <customSheetView guid="{FDEBA451-C83C-46FC-946B-8C44343D330F}" scale="70" state="hidden">
      <pane xSplit="3" topLeftCell="D1" activePane="topRight" state="frozen"/>
      <selection pane="topRight" activeCell="AJ1" sqref="AJ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M20"/>
  <sheetViews>
    <sheetView zoomScale="70" zoomScaleNormal="70" workbookViewId="0">
      <pane xSplit="3" topLeftCell="D1" activePane="topRight" state="frozen"/>
      <selection pane="topRight" activeCell="AD26" sqref="AD26"/>
    </sheetView>
  </sheetViews>
  <sheetFormatPr defaultRowHeight="12.75"/>
  <cols>
    <col min="1" max="1" width="7.7109375" customWidth="1"/>
    <col min="2" max="2" width="21.7109375" customWidth="1"/>
    <col min="3" max="3" width="27.28515625" customWidth="1"/>
    <col min="4" max="29" width="3.7109375" customWidth="1"/>
    <col min="30" max="32" width="7.7109375" customWidth="1"/>
    <col min="33" max="58" width="3.7109375" customWidth="1"/>
    <col min="59" max="64" width="7.7109375" customWidth="1"/>
  </cols>
  <sheetData>
    <row r="1" spans="1:65" s="14" customFormat="1" ht="18.75" customHeight="1" thickBot="1">
      <c r="A1" s="12"/>
      <c r="B1" s="13" t="s">
        <v>15</v>
      </c>
      <c r="C1" s="13"/>
      <c r="D1" s="68" t="s">
        <v>1</v>
      </c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9"/>
      <c r="AE1" s="69"/>
      <c r="AF1" s="70"/>
      <c r="AG1" s="68"/>
      <c r="AH1" s="68"/>
      <c r="AI1" s="68"/>
      <c r="AJ1" s="68" t="s">
        <v>60</v>
      </c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9"/>
      <c r="BH1" s="69"/>
      <c r="BI1" s="70"/>
      <c r="BJ1" s="70"/>
      <c r="BK1" s="71"/>
      <c r="BL1" s="72"/>
    </row>
    <row r="2" spans="1:65" s="3" customFormat="1" ht="130.5" customHeight="1">
      <c r="A2" s="143" t="s">
        <v>13</v>
      </c>
      <c r="B2" s="143" t="s">
        <v>14</v>
      </c>
      <c r="C2" s="143" t="s">
        <v>0</v>
      </c>
      <c r="D2" s="47"/>
      <c r="E2" s="47">
        <f>'Alle lijsten'!I6</f>
        <v>1</v>
      </c>
      <c r="F2" s="47">
        <f>'Alle lijsten'!J6</f>
        <v>2</v>
      </c>
      <c r="G2" s="47">
        <f>'Alle lijsten'!K6</f>
        <v>3</v>
      </c>
      <c r="H2" s="47" t="str">
        <f>'Alle lijsten'!L6</f>
        <v>4a</v>
      </c>
      <c r="I2" s="47" t="str">
        <f>'Alle lijsten'!M6</f>
        <v>4b</v>
      </c>
      <c r="J2" s="47" t="str">
        <f>'Alle lijsten'!N6</f>
        <v>4c</v>
      </c>
      <c r="K2" s="47" t="str">
        <f>'Alle lijsten'!O6</f>
        <v>4d</v>
      </c>
      <c r="L2" s="47">
        <f>'Alle lijsten'!P6</f>
        <v>5</v>
      </c>
      <c r="M2" s="47">
        <f>'Alle lijsten'!Q6</f>
        <v>6</v>
      </c>
      <c r="N2" s="47">
        <f>'Alle lijsten'!R6</f>
        <v>7</v>
      </c>
      <c r="O2" s="47" t="str">
        <f>'Alle lijsten'!S6</f>
        <v>8a</v>
      </c>
      <c r="P2" s="47" t="str">
        <f>'Alle lijsten'!T6</f>
        <v>8b</v>
      </c>
      <c r="Q2" s="47" t="str">
        <f>'Alle lijsten'!U6</f>
        <v>8c</v>
      </c>
      <c r="R2" s="47">
        <f>'Alle lijsten'!V6</f>
        <v>9</v>
      </c>
      <c r="S2" s="47">
        <f>'Alle lijsten'!W6</f>
        <v>10</v>
      </c>
      <c r="T2" s="47" t="str">
        <f>'Alle lijsten'!X6</f>
        <v>11a</v>
      </c>
      <c r="U2" s="47" t="str">
        <f>'Alle lijsten'!Y6</f>
        <v>11b</v>
      </c>
      <c r="V2" s="47" t="str">
        <f>'Alle lijsten'!Z6</f>
        <v>11c</v>
      </c>
      <c r="W2" s="47" t="str">
        <f>'Alle lijsten'!AA6</f>
        <v>11d</v>
      </c>
      <c r="X2" s="47">
        <f>'Alle lijsten'!AB6</f>
        <v>12</v>
      </c>
      <c r="Y2" s="47" t="e">
        <f>'Alle lijsten'!#REF!</f>
        <v>#REF!</v>
      </c>
      <c r="Z2" s="47" t="e">
        <f>'Alle lijsten'!#REF!</f>
        <v>#REF!</v>
      </c>
      <c r="AA2" s="47" t="e">
        <f>'Alle lijsten'!#REF!</f>
        <v>#REF!</v>
      </c>
      <c r="AB2" s="47" t="e">
        <f>'Alle lijsten'!#REF!</f>
        <v>#REF!</v>
      </c>
      <c r="AC2" s="139" t="s">
        <v>38</v>
      </c>
      <c r="AD2" s="144" t="s">
        <v>6</v>
      </c>
      <c r="AE2" s="144" t="s">
        <v>10</v>
      </c>
      <c r="AF2" s="145" t="s">
        <v>11</v>
      </c>
      <c r="AG2" s="52"/>
      <c r="AH2" s="47">
        <f>'Alle lijsten'!I6</f>
        <v>1</v>
      </c>
      <c r="AI2" s="47">
        <f>'Alle lijsten'!J6</f>
        <v>2</v>
      </c>
      <c r="AJ2" s="47">
        <f>'Alle lijsten'!K6</f>
        <v>3</v>
      </c>
      <c r="AK2" s="47" t="str">
        <f>'Alle lijsten'!L6</f>
        <v>4a</v>
      </c>
      <c r="AL2" s="47" t="str">
        <f>'Alle lijsten'!M6</f>
        <v>4b</v>
      </c>
      <c r="AM2" s="47" t="str">
        <f>'Alle lijsten'!N6</f>
        <v>4c</v>
      </c>
      <c r="AN2" s="47" t="str">
        <f>'Alle lijsten'!O6</f>
        <v>4d</v>
      </c>
      <c r="AO2" s="47">
        <f>'Alle lijsten'!P6</f>
        <v>5</v>
      </c>
      <c r="AP2" s="47">
        <f>'Alle lijsten'!Q6</f>
        <v>6</v>
      </c>
      <c r="AQ2" s="47">
        <f>'Alle lijsten'!R6</f>
        <v>7</v>
      </c>
      <c r="AR2" s="47" t="str">
        <f>'Alle lijsten'!S6</f>
        <v>8a</v>
      </c>
      <c r="AS2" s="47" t="str">
        <f>'Alle lijsten'!T6</f>
        <v>8b</v>
      </c>
      <c r="AT2" s="47" t="str">
        <f>'Alle lijsten'!U6</f>
        <v>8c</v>
      </c>
      <c r="AU2" s="47">
        <f>'Alle lijsten'!V6</f>
        <v>9</v>
      </c>
      <c r="AV2" s="47">
        <f>'Alle lijsten'!W6</f>
        <v>10</v>
      </c>
      <c r="AW2" s="47" t="str">
        <f>'Alle lijsten'!X6</f>
        <v>11a</v>
      </c>
      <c r="AX2" s="47" t="str">
        <f>'Alle lijsten'!Y6</f>
        <v>11b</v>
      </c>
      <c r="AY2" s="47" t="str">
        <f>'Alle lijsten'!Z6</f>
        <v>11c</v>
      </c>
      <c r="AZ2" s="47" t="str">
        <f>'Alle lijsten'!AA6</f>
        <v>11d</v>
      </c>
      <c r="BA2" s="47">
        <f>'Alle lijsten'!AB6</f>
        <v>12</v>
      </c>
      <c r="BB2" s="47" t="e">
        <f>'Alle lijsten'!#REF!</f>
        <v>#REF!</v>
      </c>
      <c r="BC2" s="47" t="e">
        <f>'Alle lijsten'!#REF!</f>
        <v>#REF!</v>
      </c>
      <c r="BD2" s="47" t="e">
        <f>'Alle lijsten'!#REF!</f>
        <v>#REF!</v>
      </c>
      <c r="BE2" s="47" t="e">
        <f>'Alle lijsten'!#REF!</f>
        <v>#REF!</v>
      </c>
      <c r="BF2" s="139" t="s">
        <v>38</v>
      </c>
      <c r="BG2" s="146" t="s">
        <v>2</v>
      </c>
      <c r="BH2" s="146" t="s">
        <v>7</v>
      </c>
      <c r="BI2" s="147" t="s">
        <v>12</v>
      </c>
      <c r="BJ2" s="147" t="s">
        <v>8</v>
      </c>
      <c r="BK2" s="148" t="s">
        <v>9</v>
      </c>
      <c r="BL2" s="149" t="s">
        <v>5</v>
      </c>
      <c r="BM2" s="4"/>
    </row>
    <row r="3" spans="1:65" s="3" customFormat="1" ht="20.100000000000001" customHeight="1">
      <c r="A3" s="233">
        <f>'Alle lijsten'!A191</f>
        <v>0</v>
      </c>
      <c r="B3" s="233">
        <f>'Alle lijsten'!B191</f>
        <v>0</v>
      </c>
      <c r="C3" s="233" t="e">
        <f>'Alle lijsten'!#REF!</f>
        <v>#REF!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217">
        <f>SUM(E3:AB3)*4+(D3)+(AC3)*20</f>
        <v>0</v>
      </c>
      <c r="AE3" s="60"/>
      <c r="AF3" s="215">
        <f>SUM(AD3+AE3)</f>
        <v>0</v>
      </c>
      <c r="AG3" s="59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217">
        <f>SUM(AH3:BE3)*4+(AG3)+(BF3)*20</f>
        <v>0</v>
      </c>
      <c r="BH3" s="60"/>
      <c r="BI3" s="215">
        <f>BG3+BH3</f>
        <v>0</v>
      </c>
      <c r="BJ3" s="215">
        <f>AF3</f>
        <v>0</v>
      </c>
      <c r="BK3" s="216">
        <f>BI3+BJ3</f>
        <v>0</v>
      </c>
      <c r="BL3" s="234" t="str">
        <f>IF(BK3=0,"",RANK(BK3,$BK$3:$BK$21,1)-COUNTIF($BK$3:$BK$21,0))</f>
        <v/>
      </c>
      <c r="BM3" s="11"/>
    </row>
    <row r="4" spans="1:65" s="6" customFormat="1" ht="20.100000000000001" customHeight="1">
      <c r="A4" s="233">
        <f>'Alle lijsten'!A192</f>
        <v>0</v>
      </c>
      <c r="B4" s="233">
        <f>'Alle lijsten'!B192</f>
        <v>0</v>
      </c>
      <c r="C4" s="233" t="e">
        <f>'Alle lijsten'!#REF!</f>
        <v>#REF!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217">
        <f t="shared" ref="AD4:AD20" si="0">SUM(E4:AB4)*4+(D4)+(AC4)*20</f>
        <v>0</v>
      </c>
      <c r="AE4" s="44"/>
      <c r="AF4" s="215">
        <f t="shared" ref="AF4:AF20" si="1">SUM(AD4+AE4)</f>
        <v>0</v>
      </c>
      <c r="AG4" s="6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217">
        <f t="shared" ref="BG4:BG20" si="2">SUM(AH4:BE4)*4+(AG4)+(BF4)*20</f>
        <v>0</v>
      </c>
      <c r="BH4" s="44"/>
      <c r="BI4" s="215">
        <f t="shared" ref="BI4:BI20" si="3">BG4+BH4</f>
        <v>0</v>
      </c>
      <c r="BJ4" s="215">
        <f t="shared" ref="BJ4:BJ20" si="4">AF4</f>
        <v>0</v>
      </c>
      <c r="BK4" s="216">
        <f t="shared" ref="BK4:BK20" si="5">BI4+BJ4</f>
        <v>0</v>
      </c>
      <c r="BL4" s="234" t="str">
        <f t="shared" ref="BL4:BL20" si="6">IF(BK4=0,"",RANK(BK4,$BK$3:$BK$21,1)-COUNTIF($BK$3:$BK$21,0))</f>
        <v/>
      </c>
      <c r="BM4" s="11"/>
    </row>
    <row r="5" spans="1:65" s="6" customFormat="1" ht="20.100000000000001" customHeight="1">
      <c r="A5" s="233">
        <f>'Alle lijsten'!A193</f>
        <v>0</v>
      </c>
      <c r="B5" s="233">
        <f>'Alle lijsten'!B193</f>
        <v>0</v>
      </c>
      <c r="C5" s="233" t="e">
        <f>'Alle lijsten'!#REF!</f>
        <v>#REF!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140"/>
      <c r="U5" s="33"/>
      <c r="V5" s="33"/>
      <c r="W5" s="33"/>
      <c r="X5" s="33"/>
      <c r="Y5" s="33"/>
      <c r="Z5" s="33"/>
      <c r="AA5" s="33"/>
      <c r="AB5" s="33"/>
      <c r="AC5" s="33"/>
      <c r="AD5" s="217">
        <f t="shared" si="0"/>
        <v>0</v>
      </c>
      <c r="AE5" s="31"/>
      <c r="AF5" s="215">
        <f t="shared" si="1"/>
        <v>0</v>
      </c>
      <c r="AG5" s="6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217">
        <f t="shared" si="2"/>
        <v>0</v>
      </c>
      <c r="BH5" s="44"/>
      <c r="BI5" s="215">
        <f t="shared" si="3"/>
        <v>0</v>
      </c>
      <c r="BJ5" s="215">
        <f t="shared" si="4"/>
        <v>0</v>
      </c>
      <c r="BK5" s="216">
        <f t="shared" si="5"/>
        <v>0</v>
      </c>
      <c r="BL5" s="234" t="str">
        <f t="shared" si="6"/>
        <v/>
      </c>
      <c r="BM5" s="11"/>
    </row>
    <row r="6" spans="1:65" s="6" customFormat="1" ht="20.100000000000001" customHeight="1">
      <c r="A6" s="233">
        <f>'Alle lijsten'!A194</f>
        <v>0</v>
      </c>
      <c r="B6" s="233">
        <f>'Alle lijsten'!B194</f>
        <v>0</v>
      </c>
      <c r="C6" s="233" t="e">
        <f>'Alle lijsten'!#REF!</f>
        <v>#REF!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217">
        <f t="shared" si="0"/>
        <v>0</v>
      </c>
      <c r="AE6" s="31"/>
      <c r="AF6" s="215">
        <f t="shared" si="1"/>
        <v>0</v>
      </c>
      <c r="AG6" s="6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217">
        <f t="shared" si="2"/>
        <v>0</v>
      </c>
      <c r="BH6" s="44"/>
      <c r="BI6" s="215">
        <f t="shared" si="3"/>
        <v>0</v>
      </c>
      <c r="BJ6" s="215">
        <f t="shared" si="4"/>
        <v>0</v>
      </c>
      <c r="BK6" s="216">
        <f t="shared" si="5"/>
        <v>0</v>
      </c>
      <c r="BL6" s="234" t="str">
        <f t="shared" si="6"/>
        <v/>
      </c>
      <c r="BM6" s="11"/>
    </row>
    <row r="7" spans="1:65" s="6" customFormat="1" ht="20.100000000000001" customHeight="1">
      <c r="A7" s="233">
        <f>'Alle lijsten'!A195</f>
        <v>0</v>
      </c>
      <c r="B7" s="233">
        <f>'Alle lijsten'!B195</f>
        <v>0</v>
      </c>
      <c r="C7" s="233" t="e">
        <f>'Alle lijsten'!#REF!</f>
        <v>#REF!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217">
        <f t="shared" si="0"/>
        <v>0</v>
      </c>
      <c r="AE7" s="31"/>
      <c r="AF7" s="215">
        <f t="shared" si="1"/>
        <v>0</v>
      </c>
      <c r="AG7" s="6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217">
        <f t="shared" si="2"/>
        <v>0</v>
      </c>
      <c r="BH7" s="44"/>
      <c r="BI7" s="215">
        <f t="shared" si="3"/>
        <v>0</v>
      </c>
      <c r="BJ7" s="215">
        <f t="shared" si="4"/>
        <v>0</v>
      </c>
      <c r="BK7" s="216">
        <f t="shared" si="5"/>
        <v>0</v>
      </c>
      <c r="BL7" s="234" t="str">
        <f t="shared" si="6"/>
        <v/>
      </c>
      <c r="BM7" s="11"/>
    </row>
    <row r="8" spans="1:65" ht="20.100000000000001" customHeight="1">
      <c r="A8" s="233">
        <f>'Alle lijsten'!A196</f>
        <v>0</v>
      </c>
      <c r="B8" s="233">
        <f>'Alle lijsten'!B196</f>
        <v>0</v>
      </c>
      <c r="C8" s="233" t="e">
        <f>'Alle lijsten'!#REF!</f>
        <v>#REF!</v>
      </c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155"/>
      <c r="AC8" s="155"/>
      <c r="AD8" s="217">
        <f t="shared" si="0"/>
        <v>0</v>
      </c>
      <c r="AE8" s="155"/>
      <c r="AF8" s="215">
        <f t="shared" si="1"/>
        <v>0</v>
      </c>
      <c r="AG8" s="155"/>
      <c r="AH8" s="155"/>
      <c r="AI8" s="155"/>
      <c r="AJ8" s="155"/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5"/>
      <c r="AV8" s="155"/>
      <c r="AW8" s="155"/>
      <c r="AX8" s="155"/>
      <c r="AY8" s="155"/>
      <c r="AZ8" s="155"/>
      <c r="BA8" s="155"/>
      <c r="BB8" s="155"/>
      <c r="BC8" s="155"/>
      <c r="BD8" s="155"/>
      <c r="BE8" s="155"/>
      <c r="BF8" s="155"/>
      <c r="BG8" s="217">
        <f t="shared" si="2"/>
        <v>0</v>
      </c>
      <c r="BH8" s="155"/>
      <c r="BI8" s="215">
        <f t="shared" si="3"/>
        <v>0</v>
      </c>
      <c r="BJ8" s="215">
        <f t="shared" si="4"/>
        <v>0</v>
      </c>
      <c r="BK8" s="216">
        <f t="shared" si="5"/>
        <v>0</v>
      </c>
      <c r="BL8" s="234" t="str">
        <f t="shared" si="6"/>
        <v/>
      </c>
    </row>
    <row r="9" spans="1:65" ht="20.100000000000001" customHeight="1">
      <c r="A9" s="233">
        <f>'Alle lijsten'!A197</f>
        <v>0</v>
      </c>
      <c r="B9" s="233">
        <f>'Alle lijsten'!B197</f>
        <v>0</v>
      </c>
      <c r="C9" s="233" t="e">
        <f>'Alle lijsten'!#REF!</f>
        <v>#REF!</v>
      </c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5"/>
      <c r="AD9" s="217">
        <f t="shared" si="0"/>
        <v>0</v>
      </c>
      <c r="AE9" s="155"/>
      <c r="AF9" s="215">
        <f t="shared" si="1"/>
        <v>0</v>
      </c>
      <c r="AG9" s="155"/>
      <c r="AH9" s="155"/>
      <c r="AI9" s="155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5"/>
      <c r="AV9" s="155"/>
      <c r="AW9" s="155"/>
      <c r="AX9" s="155"/>
      <c r="AY9" s="155"/>
      <c r="AZ9" s="155"/>
      <c r="BA9" s="155"/>
      <c r="BB9" s="155"/>
      <c r="BC9" s="155"/>
      <c r="BD9" s="155"/>
      <c r="BE9" s="155"/>
      <c r="BF9" s="155"/>
      <c r="BG9" s="217">
        <f t="shared" si="2"/>
        <v>0</v>
      </c>
      <c r="BH9" s="155"/>
      <c r="BI9" s="215">
        <f t="shared" si="3"/>
        <v>0</v>
      </c>
      <c r="BJ9" s="215">
        <f t="shared" si="4"/>
        <v>0</v>
      </c>
      <c r="BK9" s="216">
        <f t="shared" si="5"/>
        <v>0</v>
      </c>
      <c r="BL9" s="234" t="str">
        <f t="shared" si="6"/>
        <v/>
      </c>
    </row>
    <row r="10" spans="1:65" ht="20.100000000000001" customHeight="1">
      <c r="A10" s="233">
        <f>'Alle lijsten'!A198</f>
        <v>0</v>
      </c>
      <c r="B10" s="233">
        <f>'Alle lijsten'!B198</f>
        <v>0</v>
      </c>
      <c r="C10" s="233" t="e">
        <f>'Alle lijsten'!#REF!</f>
        <v>#REF!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Y10" s="155"/>
      <c r="Z10" s="155"/>
      <c r="AA10" s="155"/>
      <c r="AB10" s="155"/>
      <c r="AC10" s="155"/>
      <c r="AD10" s="217">
        <f t="shared" si="0"/>
        <v>0</v>
      </c>
      <c r="AE10" s="155"/>
      <c r="AF10" s="215">
        <f t="shared" si="1"/>
        <v>0</v>
      </c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  <c r="BE10" s="155"/>
      <c r="BF10" s="155"/>
      <c r="BG10" s="217">
        <f t="shared" si="2"/>
        <v>0</v>
      </c>
      <c r="BH10" s="155"/>
      <c r="BI10" s="215">
        <f t="shared" si="3"/>
        <v>0</v>
      </c>
      <c r="BJ10" s="215">
        <f t="shared" si="4"/>
        <v>0</v>
      </c>
      <c r="BK10" s="216">
        <f t="shared" si="5"/>
        <v>0</v>
      </c>
      <c r="BL10" s="234" t="str">
        <f t="shared" si="6"/>
        <v/>
      </c>
    </row>
    <row r="11" spans="1:65" ht="20.100000000000001" customHeight="1">
      <c r="A11" s="233">
        <f>'Alle lijsten'!A199</f>
        <v>0</v>
      </c>
      <c r="B11" s="233">
        <f>'Alle lijsten'!B199</f>
        <v>0</v>
      </c>
      <c r="C11" s="233" t="e">
        <f>'Alle lijsten'!#REF!</f>
        <v>#REF!</v>
      </c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217">
        <f t="shared" si="0"/>
        <v>0</v>
      </c>
      <c r="AE11" s="155"/>
      <c r="AF11" s="215">
        <f t="shared" si="1"/>
        <v>0</v>
      </c>
      <c r="AG11" s="155"/>
      <c r="AH11" s="155"/>
      <c r="AI11" s="155"/>
      <c r="AJ11" s="155"/>
      <c r="AK11" s="155"/>
      <c r="AL11" s="155"/>
      <c r="AM11" s="155"/>
      <c r="AN11" s="155"/>
      <c r="AO11" s="155"/>
      <c r="AP11" s="155"/>
      <c r="AQ11" s="155"/>
      <c r="AR11" s="155"/>
      <c r="AS11" s="155"/>
      <c r="AT11" s="155"/>
      <c r="AU11" s="155"/>
      <c r="AV11" s="155"/>
      <c r="AW11" s="155"/>
      <c r="AX11" s="155"/>
      <c r="AY11" s="155"/>
      <c r="AZ11" s="155"/>
      <c r="BA11" s="155"/>
      <c r="BB11" s="155"/>
      <c r="BC11" s="155"/>
      <c r="BD11" s="155"/>
      <c r="BE11" s="155"/>
      <c r="BF11" s="155"/>
      <c r="BG11" s="217">
        <f t="shared" si="2"/>
        <v>0</v>
      </c>
      <c r="BH11" s="155"/>
      <c r="BI11" s="215">
        <f t="shared" si="3"/>
        <v>0</v>
      </c>
      <c r="BJ11" s="215">
        <f t="shared" si="4"/>
        <v>0</v>
      </c>
      <c r="BK11" s="216">
        <f t="shared" si="5"/>
        <v>0</v>
      </c>
      <c r="BL11" s="234" t="str">
        <f t="shared" si="6"/>
        <v/>
      </c>
    </row>
    <row r="12" spans="1:65" ht="20.100000000000001" customHeight="1">
      <c r="A12" s="123"/>
      <c r="B12" s="114"/>
      <c r="C12" s="114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31">
        <f t="shared" si="0"/>
        <v>0</v>
      </c>
      <c r="AE12" s="155"/>
      <c r="AF12" s="56">
        <f t="shared" si="1"/>
        <v>0</v>
      </c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5"/>
      <c r="AV12" s="155"/>
      <c r="AW12" s="155"/>
      <c r="AX12" s="155"/>
      <c r="AY12" s="155"/>
      <c r="AZ12" s="155"/>
      <c r="BA12" s="155"/>
      <c r="BB12" s="155"/>
      <c r="BC12" s="155"/>
      <c r="BD12" s="155"/>
      <c r="BE12" s="155"/>
      <c r="BF12" s="155"/>
      <c r="BG12" s="31">
        <f t="shared" si="2"/>
        <v>0</v>
      </c>
      <c r="BH12" s="155"/>
      <c r="BI12" s="56">
        <f t="shared" si="3"/>
        <v>0</v>
      </c>
      <c r="BJ12" s="56">
        <f t="shared" si="4"/>
        <v>0</v>
      </c>
      <c r="BK12" s="58">
        <f t="shared" si="5"/>
        <v>0</v>
      </c>
      <c r="BL12" s="156" t="str">
        <f t="shared" si="6"/>
        <v/>
      </c>
    </row>
    <row r="13" spans="1:65" ht="20.100000000000001" customHeight="1">
      <c r="A13" s="123"/>
      <c r="B13" s="114"/>
      <c r="C13" s="114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31">
        <f t="shared" si="0"/>
        <v>0</v>
      </c>
      <c r="AE13" s="155"/>
      <c r="AF13" s="56">
        <f t="shared" si="1"/>
        <v>0</v>
      </c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155"/>
      <c r="AX13" s="155"/>
      <c r="AY13" s="155"/>
      <c r="AZ13" s="155"/>
      <c r="BA13" s="155"/>
      <c r="BB13" s="155"/>
      <c r="BC13" s="155"/>
      <c r="BD13" s="155"/>
      <c r="BE13" s="155"/>
      <c r="BF13" s="155"/>
      <c r="BG13" s="31">
        <f t="shared" si="2"/>
        <v>0</v>
      </c>
      <c r="BH13" s="155"/>
      <c r="BI13" s="56">
        <f t="shared" si="3"/>
        <v>0</v>
      </c>
      <c r="BJ13" s="56">
        <f t="shared" si="4"/>
        <v>0</v>
      </c>
      <c r="BK13" s="58">
        <f t="shared" si="5"/>
        <v>0</v>
      </c>
      <c r="BL13" s="156" t="str">
        <f t="shared" si="6"/>
        <v/>
      </c>
    </row>
    <row r="14" spans="1:65" ht="20.100000000000001" customHeight="1">
      <c r="A14" s="123"/>
      <c r="B14" s="114"/>
      <c r="C14" s="114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31">
        <f t="shared" si="0"/>
        <v>0</v>
      </c>
      <c r="AE14" s="155"/>
      <c r="AF14" s="56">
        <f t="shared" si="1"/>
        <v>0</v>
      </c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5"/>
      <c r="AV14" s="155"/>
      <c r="AW14" s="155"/>
      <c r="AX14" s="155"/>
      <c r="AY14" s="155"/>
      <c r="AZ14" s="155"/>
      <c r="BA14" s="155"/>
      <c r="BB14" s="155"/>
      <c r="BC14" s="155"/>
      <c r="BD14" s="155"/>
      <c r="BE14" s="155"/>
      <c r="BF14" s="155"/>
      <c r="BG14" s="31">
        <f t="shared" si="2"/>
        <v>0</v>
      </c>
      <c r="BH14" s="155"/>
      <c r="BI14" s="56">
        <f t="shared" si="3"/>
        <v>0</v>
      </c>
      <c r="BJ14" s="56">
        <f t="shared" si="4"/>
        <v>0</v>
      </c>
      <c r="BK14" s="58">
        <f t="shared" si="5"/>
        <v>0</v>
      </c>
      <c r="BL14" s="156" t="str">
        <f t="shared" si="6"/>
        <v/>
      </c>
    </row>
    <row r="15" spans="1:65" ht="20.100000000000001" customHeight="1">
      <c r="A15" s="123"/>
      <c r="B15" s="114"/>
      <c r="C15" s="114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31">
        <f t="shared" si="0"/>
        <v>0</v>
      </c>
      <c r="AE15" s="155"/>
      <c r="AF15" s="56">
        <f t="shared" si="1"/>
        <v>0</v>
      </c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31">
        <f t="shared" si="2"/>
        <v>0</v>
      </c>
      <c r="BH15" s="155"/>
      <c r="BI15" s="56">
        <f t="shared" si="3"/>
        <v>0</v>
      </c>
      <c r="BJ15" s="56">
        <f t="shared" si="4"/>
        <v>0</v>
      </c>
      <c r="BK15" s="58">
        <f t="shared" si="5"/>
        <v>0</v>
      </c>
      <c r="BL15" s="156" t="str">
        <f t="shared" si="6"/>
        <v/>
      </c>
    </row>
    <row r="16" spans="1:65" ht="20.100000000000001" customHeight="1">
      <c r="A16" s="155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31">
        <f t="shared" si="0"/>
        <v>0</v>
      </c>
      <c r="AE16" s="155"/>
      <c r="AF16" s="56">
        <f t="shared" si="1"/>
        <v>0</v>
      </c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31">
        <f t="shared" si="2"/>
        <v>0</v>
      </c>
      <c r="BH16" s="155"/>
      <c r="BI16" s="56">
        <f t="shared" si="3"/>
        <v>0</v>
      </c>
      <c r="BJ16" s="56">
        <f t="shared" si="4"/>
        <v>0</v>
      </c>
      <c r="BK16" s="58">
        <f t="shared" si="5"/>
        <v>0</v>
      </c>
      <c r="BL16" s="156" t="str">
        <f t="shared" si="6"/>
        <v/>
      </c>
    </row>
    <row r="17" spans="1:64" ht="20.100000000000001" customHeight="1">
      <c r="A17" s="155"/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31">
        <f t="shared" si="0"/>
        <v>0</v>
      </c>
      <c r="AE17" s="155"/>
      <c r="AF17" s="56">
        <f t="shared" si="1"/>
        <v>0</v>
      </c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5"/>
      <c r="BE17" s="155"/>
      <c r="BF17" s="155"/>
      <c r="BG17" s="31">
        <f t="shared" si="2"/>
        <v>0</v>
      </c>
      <c r="BH17" s="155"/>
      <c r="BI17" s="56">
        <f t="shared" si="3"/>
        <v>0</v>
      </c>
      <c r="BJ17" s="56">
        <f t="shared" si="4"/>
        <v>0</v>
      </c>
      <c r="BK17" s="58">
        <f t="shared" si="5"/>
        <v>0</v>
      </c>
      <c r="BL17" s="156" t="str">
        <f t="shared" si="6"/>
        <v/>
      </c>
    </row>
    <row r="18" spans="1:64" ht="20.100000000000001" customHeight="1">
      <c r="A18" s="155"/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31">
        <f t="shared" si="0"/>
        <v>0</v>
      </c>
      <c r="AE18" s="155"/>
      <c r="AF18" s="56">
        <f t="shared" si="1"/>
        <v>0</v>
      </c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31">
        <f t="shared" si="2"/>
        <v>0</v>
      </c>
      <c r="BH18" s="155"/>
      <c r="BI18" s="56">
        <f t="shared" si="3"/>
        <v>0</v>
      </c>
      <c r="BJ18" s="56">
        <f t="shared" si="4"/>
        <v>0</v>
      </c>
      <c r="BK18" s="58">
        <f t="shared" si="5"/>
        <v>0</v>
      </c>
      <c r="BL18" s="156" t="str">
        <f t="shared" si="6"/>
        <v/>
      </c>
    </row>
    <row r="19" spans="1:64" ht="20.100000000000001" customHeight="1">
      <c r="A19" s="155"/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  <c r="Q19" s="155"/>
      <c r="R19" s="155"/>
      <c r="S19" s="155"/>
      <c r="T19" s="155"/>
      <c r="U19" s="155"/>
      <c r="V19" s="155"/>
      <c r="W19" s="155"/>
      <c r="X19" s="155"/>
      <c r="Y19" s="155"/>
      <c r="Z19" s="155"/>
      <c r="AA19" s="155"/>
      <c r="AB19" s="155"/>
      <c r="AC19" s="155"/>
      <c r="AD19" s="31">
        <f t="shared" si="0"/>
        <v>0</v>
      </c>
      <c r="AE19" s="155"/>
      <c r="AF19" s="56">
        <f t="shared" si="1"/>
        <v>0</v>
      </c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31">
        <f t="shared" si="2"/>
        <v>0</v>
      </c>
      <c r="BH19" s="155"/>
      <c r="BI19" s="56">
        <f t="shared" si="3"/>
        <v>0</v>
      </c>
      <c r="BJ19" s="56">
        <f t="shared" si="4"/>
        <v>0</v>
      </c>
      <c r="BK19" s="58">
        <f t="shared" si="5"/>
        <v>0</v>
      </c>
      <c r="BL19" s="156" t="str">
        <f t="shared" si="6"/>
        <v/>
      </c>
    </row>
    <row r="20" spans="1:64" ht="20.100000000000001" customHeight="1">
      <c r="A20" s="155"/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5"/>
      <c r="AC20" s="155"/>
      <c r="AD20" s="31">
        <f t="shared" si="0"/>
        <v>0</v>
      </c>
      <c r="AE20" s="155"/>
      <c r="AF20" s="56">
        <f t="shared" si="1"/>
        <v>0</v>
      </c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31">
        <f t="shared" si="2"/>
        <v>0</v>
      </c>
      <c r="BH20" s="155"/>
      <c r="BI20" s="56">
        <f t="shared" si="3"/>
        <v>0</v>
      </c>
      <c r="BJ20" s="56">
        <f t="shared" si="4"/>
        <v>0</v>
      </c>
      <c r="BK20" s="58">
        <f t="shared" si="5"/>
        <v>0</v>
      </c>
      <c r="BL20" s="156" t="str">
        <f t="shared" si="6"/>
        <v/>
      </c>
    </row>
  </sheetData>
  <customSheetViews>
    <customSheetView guid="{0EBA10DB-64A7-4805-81F5-95097CE8C378}" scale="70" state="hidden">
      <pane xSplit="3" topLeftCell="D1" activePane="topRight" state="frozen"/>
      <selection pane="topRight" activeCell="AD26" sqref="AD26"/>
      <pageMargins left="0.7" right="0.7" top="0.75" bottom="0.75" header="0.3" footer="0.3"/>
    </customSheetView>
    <customSheetView guid="{7D5A682B-7840-4DAB-BB53-AB7A48A909E0}" scale="70">
      <pane xSplit="3" topLeftCell="D1" activePane="topRight" state="frozen"/>
      <selection pane="topRight" activeCell="AD26" sqref="AD26"/>
      <pageMargins left="0.7" right="0.7" top="0.75" bottom="0.75" header="0.3" footer="0.3"/>
    </customSheetView>
    <customSheetView guid="{FDEBA451-C83C-46FC-946B-8C44343D330F}" scale="70" state="hidden">
      <pane xSplit="3" topLeftCell="D1" activePane="topRight" state="frozen"/>
      <selection pane="topRight" activeCell="AD26" sqref="AD2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wsSortMap1.xml><?xml version="1.0" encoding="utf-8"?>
<worksheetSortMap xmlns="http://schemas.microsoft.com/office/excel/2006/main">
  <rowSortMap ref="A3:XFD8" count="5">
    <row newVal="2" oldVal="4"/>
    <row newVal="3" oldVal="5"/>
    <row newVal="4" oldVal="3"/>
    <row newVal="5" oldVal="7"/>
    <row newVal="7" oldVal="2"/>
  </rowSortMap>
</worksheetSortMap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1</vt:i4>
      </vt:variant>
    </vt:vector>
  </HeadingPairs>
  <TitlesOfParts>
    <vt:vector size="14" baseType="lpstr">
      <vt:lpstr>Alle lijsten</vt:lpstr>
      <vt:lpstr>JP</vt:lpstr>
      <vt:lpstr>Team-wedstrijd</vt:lpstr>
      <vt:lpstr>IMP Pony</vt:lpstr>
      <vt:lpstr>Shet</vt:lpstr>
      <vt:lpstr>Jeugd</vt:lpstr>
      <vt:lpstr>OHZ</vt:lpstr>
      <vt:lpstr>1span Pony</vt:lpstr>
      <vt:lpstr>2span Pony</vt:lpstr>
      <vt:lpstr>4span Pony</vt:lpstr>
      <vt:lpstr>1span Paard</vt:lpstr>
      <vt:lpstr>2span Paard</vt:lpstr>
      <vt:lpstr>4span Paard</vt:lpstr>
      <vt:lpstr>'Alle lijsten'!Afdrukbereik</vt:lpstr>
    </vt:vector>
  </TitlesOfParts>
  <Company>Home Use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de Ronde-Oudemans</dc:creator>
  <cp:lastModifiedBy>moppie</cp:lastModifiedBy>
  <cp:lastPrinted>2013-12-27T20:30:10Z</cp:lastPrinted>
  <dcterms:created xsi:type="dcterms:W3CDTF">2005-02-02T14:54:55Z</dcterms:created>
  <dcterms:modified xsi:type="dcterms:W3CDTF">2026-09-21T13:34:03Z</dcterms:modified>
</cp:coreProperties>
</file>