
<file path=[Content_Types].xml><?xml version="1.0" encoding="utf-8"?>
<Types xmlns="http://schemas.openxmlformats.org/package/2006/content-types">
  <Override PartName="/xl/revisions/revisionLog12111.xml" ContentType="application/vnd.openxmlformats-officedocument.spreadsheetml.revisionLo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wsSortMap4.xml" ContentType="application/vnd.ms-excel.wsSortMap+xml"/>
  <Override PartName="/xl/revisions/userNames.xml" ContentType="application/vnd.openxmlformats-officedocument.spreadsheetml.userNames+xml"/>
  <Override PartName="/xl/revisions/revisionLog1101.xml" ContentType="application/vnd.openxmlformats-officedocument.spreadsheetml.revisionLog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wsSortMap2.xml" ContentType="application/vnd.ms-excel.wsSortMap+xml"/>
  <Default Extension="rels" ContentType="application/vnd.openxmlformats-package.relationships+xml"/>
  <Override PartName="/xl/revisions/revisionLog29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121111.xml" ContentType="application/vnd.openxmlformats-officedocument.spreadsheetml.revisionLog+xml"/>
  <Override PartName="/xl/revisions/revisionLog38.xml" ContentType="application/vnd.openxmlformats-officedocument.spreadsheetml.revisionLog+xml"/>
  <Default Extension="xml" ContentType="application/xml"/>
  <Override PartName="/xl/worksheets/sheet5.xml" ContentType="application/vnd.openxmlformats-officedocument.spreadsheetml.worksheet+xml"/>
  <Override PartName="/xl/revisions/revisionLog16.xml" ContentType="application/vnd.openxmlformats-officedocument.spreadsheetml.revisionLog+xml"/>
  <Override PartName="/xl/revisions/revisionLog45.xml" ContentType="application/vnd.openxmlformats-officedocument.spreadsheetml.revisionLog+xml"/>
  <Override PartName="/xl/revisions/revisionLog141.xml" ContentType="application/vnd.openxmlformats-officedocument.spreadsheetml.revisionLog+xml"/>
  <Override PartName="/xl/revisions/revisionLog27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112.xml" ContentType="application/vnd.openxmlformats-officedocument.spreadsheetml.revisionLog+xml"/>
  <Override PartName="/xl/revisions/revisionLog36.xml" ContentType="application/vnd.openxmlformats-officedocument.spreadsheetml.revisionLog+xml"/>
  <Override PartName="/xl/revisions/revisionLog121.xml" ContentType="application/vnd.openxmlformats-officedocument.spreadsheetml.revisionLog+xml"/>
  <Override PartName="/xl/revisions/revisionLog132.xml" ContentType="application/vnd.openxmlformats-officedocument.spreadsheetml.revisionLog+xml"/>
  <Override PartName="/xl/worksheets/sheet3.xml" ContentType="application/vnd.openxmlformats-officedocument.spreadsheetml.worksheet+xml"/>
  <Override PartName="/xl/revisions/revisionLog43.xml" ContentType="application/vnd.openxmlformats-officedocument.spreadsheetml.revisionLog+xml"/>
  <Override PartName="/xl/revisions/revisionLog1211.xml" ContentType="application/vnd.openxmlformats-officedocument.spreadsheetml.revisionLog+xml"/>
  <Override PartName="/xl/revisions/revisionLog34.xml" ContentType="application/vnd.openxmlformats-officedocument.spreadsheetml.revisionLog+xml"/>
  <Override PartName="/xl/revisions/revisionLog110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9.xml" ContentType="application/vnd.openxmlformats-officedocument.spreadsheetml.revisionLog+xml"/>
  <Override PartName="/xl/worksheets/sheet1.xml" ContentType="application/vnd.openxmlformats-officedocument.spreadsheetml.worksheet+xml"/>
  <Override PartName="/xl/revisions/revisionLog7.xml" ContentType="application/vnd.openxmlformats-officedocument.spreadsheetml.revisionLog+xml"/>
  <Override PartName="/xl/revisions/revisionLog32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1511.xml" ContentType="application/vnd.openxmlformats-officedocument.spreadsheetml.revisionLog+xml"/>
  <Override PartName="/xl/revisions/revisionLog41.xml" ContentType="application/vnd.openxmlformats-officedocument.spreadsheetml.revisionLog+xml"/>
  <Override PartName="/xl/sharedStrings.xml" ContentType="application/vnd.openxmlformats-officedocument.spreadsheetml.sharedStrings+xml"/>
  <Override PartName="/xl/revisions/revisionLog10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30.xml" ContentType="application/vnd.openxmlformats-officedocument.spreadsheetml.revisionLog+xml"/>
  <Override PartName="/xl/revisions/revisionLog3.xml" ContentType="application/vnd.openxmlformats-officedocument.spreadsheetml.revisionLog+xml"/>
  <Default Extension="bin" ContentType="application/vnd.openxmlformats-officedocument.spreadsheetml.printerSettings"/>
  <Override PartName="/xl/revisions/revisionLog1.xml" ContentType="application/vnd.openxmlformats-officedocument.spreadsheetml.revisionLog+xml"/>
  <Override PartName="/xl/revisions/revisionLog1111.xml" ContentType="application/vnd.openxmlformats-officedocument.spreadsheetml.revisionLog+xml"/>
  <Override PartName="/xl/revisions/revisionLog13111.xml" ContentType="application/vnd.openxmlformats-officedocument.spreadsheetml.revisionLog+xml"/>
  <Override PartName="/xl/revisions/revisionLog151111.xml" ContentType="application/vnd.openxmlformats-officedocument.spreadsheetml.revisionLog+xml"/>
  <Override PartName="/xl/worksheets/sheet14.xml" ContentType="application/vnd.openxmlformats-officedocument.spreadsheetml.worksheet+xml"/>
  <Override PartName="/xl/worksheets/wsSortMap5.xml" ContentType="application/vnd.ms-excel.wsSortMap+xml"/>
  <Override PartName="/xl/revisions/revisionLog39.xml" ContentType="application/vnd.openxmlformats-officedocument.spreadsheetml.revisionLo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wsSortMap3.xml" ContentType="application/vnd.ms-excel.wsSortMap+xml"/>
  <Override PartName="/xl/revisions/revisionLog37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151.xml" ContentType="application/vnd.openxmlformats-officedocument.spreadsheetml.revisionLog+xml"/>
  <Override PartName="/xl/revisions/revisionLog171.xml" ContentType="application/vnd.openxmlformats-officedocument.spreadsheetml.revisionLog+xml"/>
  <Override PartName="/xl/revisions/revisionLog15111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142.xml" ContentType="application/vnd.openxmlformats-officedocument.spreadsheetml.revisionLog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worksheets/wsSortMap1.xml" ContentType="application/vnd.ms-excel.wsSortMap+xml"/>
  <Override PartName="/docProps/app.xml" ContentType="application/vnd.openxmlformats-officedocument.extended-properties+xml"/>
  <Override PartName="/xl/revisions/revisionLog131.xml" ContentType="application/vnd.openxmlformats-officedocument.spreadsheetml.revisionLog+xml"/>
  <Override PartName="/xl/revisions/revisionLog35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26.xml" ContentType="application/vnd.openxmlformats-officedocument.spreadsheetml.revisionLog+xml"/>
  <Override PartName="/xl/revisions/revisionLog1711.xml" ContentType="application/vnd.openxmlformats-officedocument.spreadsheetml.revisionLog+xml"/>
  <Override PartName="/xl/revisions/revisionLog113.xml" ContentType="application/vnd.openxmlformats-officedocument.spreadsheetml.revisionLog+xml"/>
  <Override PartName="/xl/revisions/revisionLog44.xml" ContentType="application/vnd.openxmlformats-officedocument.spreadsheetml.revisionLog+xml"/>
  <Override PartName="/xl/worksheets/sheet2.xml" ContentType="application/vnd.openxmlformats-officedocument.spreadsheetml.worksheet+xml"/>
  <Override PartName="/xl/revisions/revisionHeaders.xml" ContentType="application/vnd.openxmlformats-officedocument.spreadsheetml.revisionHeaders+xml"/>
  <Override PartName="/xl/revisions/revisionLog24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42.xml" ContentType="application/vnd.openxmlformats-officedocument.spreadsheetml.revisionLog+xml"/>
  <Override PartName="/xl/revisions/revisionLog17111.xml" ContentType="application/vnd.openxmlformats-officedocument.spreadsheetml.revisionLog+xml"/>
  <Override PartName="/xl/revisions/revisionLog33.xml" ContentType="application/vnd.openxmlformats-officedocument.spreadsheetml.revisionLog+xml"/>
  <Override PartName="/xl/revisions/revisionLog111.xml" ContentType="application/vnd.openxmlformats-officedocument.spreadsheetml.revisionLog+xml"/>
  <Override PartName="/xl/revisions/revisionLog15.xml" ContentType="application/vnd.openxmlformats-officedocument.spreadsheetml.revisionLog+xml"/>
  <Override PartName="/xl/calcChain.xml" ContentType="application/vnd.openxmlformats-officedocument.spreadsheetml.calcChain+xml"/>
  <Override PartName="/xl/revisions/revisionLog40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31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20.xml" ContentType="application/vnd.openxmlformats-officedocument.spreadsheetml.revisionLog+xml"/>
  <Override PartName="/docProps/core.xml" ContentType="application/vnd.openxmlformats-package.core-properties+xml"/>
  <Override PartName="/xl/revisions/revisionLog2.xml" ContentType="application/vnd.openxmlformats-officedocument.spreadsheetml.revisionLog+xml"/>
  <Override PartName="/xl/revisions/revisionLog1311.xml" ContentType="application/vnd.openxmlformats-officedocument.spreadsheetml.revisionLog+xml"/>
  <Override PartName="/xl/worksheets/wsSortMap6.xml" ContentType="application/vnd.ms-excel.wsSortMap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workbookProtection lockRevision="1"/>
  <bookViews>
    <workbookView xWindow="-105" yWindow="-105" windowWidth="20730" windowHeight="11760" tabRatio="764" firstSheet="5" activeTab="5"/>
  </bookViews>
  <sheets>
    <sheet name="Alle lijsten" sheetId="1" state="hidden" r:id="rId1"/>
    <sheet name="JP" sheetId="2" state="hidden" r:id="rId2"/>
    <sheet name="IMP Paard" sheetId="3" state="hidden" r:id="rId3"/>
    <sheet name="IMP Pony" sheetId="4" state="hidden" r:id="rId4"/>
    <sheet name="Shet" sheetId="5" state="hidden" r:id="rId5"/>
    <sheet name="Jeugd" sheetId="6" r:id="rId6"/>
    <sheet name="OHZ" sheetId="7" state="hidden" r:id="rId7"/>
    <sheet name="1span Pony" sheetId="8" r:id="rId8"/>
    <sheet name="meerspannen" sheetId="10" r:id="rId9"/>
    <sheet name="2span Pony" sheetId="9" r:id="rId10"/>
    <sheet name="1span Paard" sheetId="11" r:id="rId11"/>
    <sheet name="2span Paard" sheetId="12" r:id="rId12"/>
    <sheet name="4span Paard" sheetId="13" state="hidden" r:id="rId13"/>
    <sheet name="tandem pony" sheetId="14" state="hidden" r:id="rId14"/>
  </sheets>
  <definedNames>
    <definedName name="_xlnm._FilterDatabase" localSheetId="0" hidden="1">'Alle lijsten'!$A$3:$F$3</definedName>
    <definedName name="_xlnm.Print_Area" localSheetId="0">'Alle lijsten'!$A$1:$F$192</definedName>
    <definedName name="Z_162DEE58_C322_45F3_9011_28626C785983_.wvu.FilterData" localSheetId="0" hidden="1">'Alle lijsten'!$A$3:$F$3</definedName>
    <definedName name="Z_162DEE58_C322_45F3_9011_28626C785983_.wvu.PrintArea" localSheetId="0" hidden="1">'Alle lijsten'!$A$1:$F$192</definedName>
    <definedName name="Z_162DEE58_C322_45F3_9011_28626C785983_.wvu.Rows" localSheetId="10" hidden="1">'1span Paard'!$11:$24</definedName>
    <definedName name="Z_162DEE58_C322_45F3_9011_28626C785983_.wvu.Rows" localSheetId="7" hidden="1">'1span Pony'!$15:$29</definedName>
    <definedName name="Z_162DEE58_C322_45F3_9011_28626C785983_.wvu.Rows" localSheetId="11" hidden="1">'2span Paard'!$7:$20</definedName>
    <definedName name="Z_162DEE58_C322_45F3_9011_28626C785983_.wvu.Rows" localSheetId="9" hidden="1">'2span Pony'!$16:$21</definedName>
    <definedName name="Z_162DEE58_C322_45F3_9011_28626C785983_.wvu.Rows" localSheetId="0" hidden="1">'Alle lijsten'!$19:$62,'Alle lijsten'!$68:$79,'Alle lijsten'!$94:$110,'Alle lijsten'!$127:$130,'Alle lijsten'!$140:$148,'Alle lijsten'!$160:$172,'Alle lijsten'!$180:$198,'Alle lijsten'!$200:$218</definedName>
    <definedName name="Z_162DEE58_C322_45F3_9011_28626C785983_.wvu.Rows" localSheetId="5" hidden="1">Jeugd!$6:$20</definedName>
    <definedName name="Z_162DEE58_C322_45F3_9011_28626C785983_.wvu.Rows" localSheetId="8" hidden="1">meerspannen!$7:$17</definedName>
    <definedName name="Z_3D32FF8D_2D7B_4E8E_A121_2D0EEC57DB23_.wvu.Cols" localSheetId="10" hidden="1">'1span Paard'!$C:$AE,'1span Paard'!$AI:$BK</definedName>
    <definedName name="Z_3D32FF8D_2D7B_4E8E_A121_2D0EEC57DB23_.wvu.Cols" localSheetId="7" hidden="1">'1span Pony'!$C:$AE,'1span Pony'!$AI:$BK,'1span Pony'!$BQ:$BQ</definedName>
    <definedName name="Z_3D32FF8D_2D7B_4E8E_A121_2D0EEC57DB23_.wvu.Cols" localSheetId="11" hidden="1">'2span Paard'!$C:$AE,'2span Paard'!$AI:$BK</definedName>
    <definedName name="Z_3D32FF8D_2D7B_4E8E_A121_2D0EEC57DB23_.wvu.Cols" localSheetId="9" hidden="1">'2span Pony'!$C:$AE,'2span Pony'!$AI:$BK</definedName>
    <definedName name="Z_3D32FF8D_2D7B_4E8E_A121_2D0EEC57DB23_.wvu.Cols" localSheetId="5" hidden="1">Jeugd!$C:$AE,Jeugd!$AI:$BK</definedName>
    <definedName name="Z_3D32FF8D_2D7B_4E8E_A121_2D0EEC57DB23_.wvu.Cols" localSheetId="8" hidden="1">meerspannen!$C:$AE,meerspannen!$AI:$BK</definedName>
    <definedName name="Z_3D32FF8D_2D7B_4E8E_A121_2D0EEC57DB23_.wvu.FilterData" localSheetId="0" hidden="1">'Alle lijsten'!$A$3:$F$3</definedName>
    <definedName name="Z_3D32FF8D_2D7B_4E8E_A121_2D0EEC57DB23_.wvu.PrintArea" localSheetId="0" hidden="1">'Alle lijsten'!$A$1:$F$192</definedName>
    <definedName name="Z_3D32FF8D_2D7B_4E8E_A121_2D0EEC57DB23_.wvu.Rows" localSheetId="10" hidden="1">'1span Paard'!$11:$24</definedName>
    <definedName name="Z_3D32FF8D_2D7B_4E8E_A121_2D0EEC57DB23_.wvu.Rows" localSheetId="7" hidden="1">'1span Pony'!$15:$29</definedName>
    <definedName name="Z_3D32FF8D_2D7B_4E8E_A121_2D0EEC57DB23_.wvu.Rows" localSheetId="11" hidden="1">'2span Paard'!$7:$20</definedName>
    <definedName name="Z_3D32FF8D_2D7B_4E8E_A121_2D0EEC57DB23_.wvu.Rows" localSheetId="9" hidden="1">'2span Pony'!$16:$21</definedName>
    <definedName name="Z_3D32FF8D_2D7B_4E8E_A121_2D0EEC57DB23_.wvu.Rows" localSheetId="0" hidden="1">'Alle lijsten'!$19:$62,'Alle lijsten'!$68:$79,'Alle lijsten'!$94:$110,'Alle lijsten'!$127:$130,'Alle lijsten'!$140:$148,'Alle lijsten'!$160:$172,'Alle lijsten'!$180:$198,'Alle lijsten'!$200:$218</definedName>
    <definedName name="Z_3D32FF8D_2D7B_4E8E_A121_2D0EEC57DB23_.wvu.Rows" localSheetId="5" hidden="1">Jeugd!$6:$20</definedName>
    <definedName name="Z_3D32FF8D_2D7B_4E8E_A121_2D0EEC57DB23_.wvu.Rows" localSheetId="8" hidden="1">meerspannen!$7:$17</definedName>
    <definedName name="Z_7D5A682B_7840_4DAB_BB53_AB7A48A909E0_.wvu.FilterData" localSheetId="0" hidden="1">'Alle lijsten'!$A$3:$F$3</definedName>
    <definedName name="Z_7D5A682B_7840_4DAB_BB53_AB7A48A909E0_.wvu.PrintArea" localSheetId="0" hidden="1">'Alle lijsten'!$A$1:$F$192</definedName>
  </definedNames>
  <calcPr calcId="125725"/>
  <customWorkbookViews>
    <customWorkbookView name="moppie - Persoonlijke weergave" guid="{3D32FF8D-2D7B-4E8E-A121-2D0EEC57DB23}" mergeInterval="0" personalView="1" maximized="1" xWindow="1" yWindow="1" windowWidth="1362" windowHeight="538" tabRatio="764" activeSheetId="6"/>
    <customWorkbookView name="Smeets - Persoonlijke weergave" guid="{7D5A682B-7840-4DAB-BB53-AB7A48A909E0}" mergeInterval="0" personalView="1" maximized="1" windowWidth="1596" windowHeight="634" tabRatio="764" activeSheetId="13"/>
    <customWorkbookView name="Rosemarie | Customs Clearance - Persoonlijke weergave" guid="{162DEE58-C322-45F3-9011-28626C785983}" mergeInterval="0" personalView="1" maximized="1" xWindow="-9" yWindow="-9" windowWidth="1938" windowHeight="1158" tabRatio="764" activeSheetId="1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" i="10"/>
  <c r="B20"/>
  <c r="AF20"/>
  <c r="AH20"/>
  <c r="BL20"/>
  <c r="BN20"/>
  <c r="BO20"/>
  <c r="BP20"/>
  <c r="BL14" i="8"/>
  <c r="BN14" s="1"/>
  <c r="AF14"/>
  <c r="AH14" s="1"/>
  <c r="BO14" s="1"/>
  <c r="BO7" i="9"/>
  <c r="BN7"/>
  <c r="AF7"/>
  <c r="AF16" i="12"/>
  <c r="AF17"/>
  <c r="AF18"/>
  <c r="AF19"/>
  <c r="AF20"/>
  <c r="BL4"/>
  <c r="BL5"/>
  <c r="BL3"/>
  <c r="BL7"/>
  <c r="BL8"/>
  <c r="BL9"/>
  <c r="BL10"/>
  <c r="BL11"/>
  <c r="BL12"/>
  <c r="BL13"/>
  <c r="BL14"/>
  <c r="BL15"/>
  <c r="BL16"/>
  <c r="BL17"/>
  <c r="BL18"/>
  <c r="BL19"/>
  <c r="BL20"/>
  <c r="BL6"/>
  <c r="AF4"/>
  <c r="AF5"/>
  <c r="AF3"/>
  <c r="AF7"/>
  <c r="AF8"/>
  <c r="AF9"/>
  <c r="AF10"/>
  <c r="AF11"/>
  <c r="AF12"/>
  <c r="AF13"/>
  <c r="AF14"/>
  <c r="AF15"/>
  <c r="AF6"/>
  <c r="BL10" i="11"/>
  <c r="BL9"/>
  <c r="BL6"/>
  <c r="BL7"/>
  <c r="BL5"/>
  <c r="BL4"/>
  <c r="BL3"/>
  <c r="BL11"/>
  <c r="BL12"/>
  <c r="BL13"/>
  <c r="BL14"/>
  <c r="BL15"/>
  <c r="BL16"/>
  <c r="BL17"/>
  <c r="BL18"/>
  <c r="BL19"/>
  <c r="BL20"/>
  <c r="BL21"/>
  <c r="BL22"/>
  <c r="BL23"/>
  <c r="BL8"/>
  <c r="AF10"/>
  <c r="AF9"/>
  <c r="AF6"/>
  <c r="AF7"/>
  <c r="AF5"/>
  <c r="AF4"/>
  <c r="AF3"/>
  <c r="AF11"/>
  <c r="AF12"/>
  <c r="AF13"/>
  <c r="AF14"/>
  <c r="AF15"/>
  <c r="AF16"/>
  <c r="AF17"/>
  <c r="AF18"/>
  <c r="AF19"/>
  <c r="AF20"/>
  <c r="AF21"/>
  <c r="AF22"/>
  <c r="AF23"/>
  <c r="AF8"/>
  <c r="AF3" i="10"/>
  <c r="AF4"/>
  <c r="AF5"/>
  <c r="AF24"/>
  <c r="AF7"/>
  <c r="AF8"/>
  <c r="AF9"/>
  <c r="AF10"/>
  <c r="AF11"/>
  <c r="AF12"/>
  <c r="AF13"/>
  <c r="AF14"/>
  <c r="AF15"/>
  <c r="AF16"/>
  <c r="AF17"/>
  <c r="AF6"/>
  <c r="BL6"/>
  <c r="BL3"/>
  <c r="BL4"/>
  <c r="BL5"/>
  <c r="BL24"/>
  <c r="BL7"/>
  <c r="BL8"/>
  <c r="BL9"/>
  <c r="BL10"/>
  <c r="BL11"/>
  <c r="BL12"/>
  <c r="BL13"/>
  <c r="BL14"/>
  <c r="BL15"/>
  <c r="BL16"/>
  <c r="BL17"/>
  <c r="BL9" i="9"/>
  <c r="BL8"/>
  <c r="BL12"/>
  <c r="BL3"/>
  <c r="BL10"/>
  <c r="BL5"/>
  <c r="BL11"/>
  <c r="BL15"/>
  <c r="BL14"/>
  <c r="BL6"/>
  <c r="BL4"/>
  <c r="BL16"/>
  <c r="BL17"/>
  <c r="BL18"/>
  <c r="BL19"/>
  <c r="BL20"/>
  <c r="BL21"/>
  <c r="BL13"/>
  <c r="AF9"/>
  <c r="AF8"/>
  <c r="AF12"/>
  <c r="AF3"/>
  <c r="AF10"/>
  <c r="AF5"/>
  <c r="AF11"/>
  <c r="AF15"/>
  <c r="AF14"/>
  <c r="AF6"/>
  <c r="AF4"/>
  <c r="AF16"/>
  <c r="AF17"/>
  <c r="AF18"/>
  <c r="AF19"/>
  <c r="AF20"/>
  <c r="AF21"/>
  <c r="AF13"/>
  <c r="BL13" i="8"/>
  <c r="BL12"/>
  <c r="BL10"/>
  <c r="BL11"/>
  <c r="BL7"/>
  <c r="BL4"/>
  <c r="BL5"/>
  <c r="BL3"/>
  <c r="BL6"/>
  <c r="BL8"/>
  <c r="BL15"/>
  <c r="BL16"/>
  <c r="BL17"/>
  <c r="BL18"/>
  <c r="BL19"/>
  <c r="BL20"/>
  <c r="BL21"/>
  <c r="BL22"/>
  <c r="BL23"/>
  <c r="BL24"/>
  <c r="BL25"/>
  <c r="BL26"/>
  <c r="BL27"/>
  <c r="BL28"/>
  <c r="BL29"/>
  <c r="BL9"/>
  <c r="AF13"/>
  <c r="AF12"/>
  <c r="AF10"/>
  <c r="AF11"/>
  <c r="AF7"/>
  <c r="AF4"/>
  <c r="AF5"/>
  <c r="AF3"/>
  <c r="AF6"/>
  <c r="AF8"/>
  <c r="AF15"/>
  <c r="AF16"/>
  <c r="AF17"/>
  <c r="AF18"/>
  <c r="AF19"/>
  <c r="AF20"/>
  <c r="AF21"/>
  <c r="AF22"/>
  <c r="AF23"/>
  <c r="AF24"/>
  <c r="AF25"/>
  <c r="AF26"/>
  <c r="AF27"/>
  <c r="AF28"/>
  <c r="AF29"/>
  <c r="AF9"/>
  <c r="BL3" i="6"/>
  <c r="BL4"/>
  <c r="BL6"/>
  <c r="BL7"/>
  <c r="BL8"/>
  <c r="BL9"/>
  <c r="BL10"/>
  <c r="BL11"/>
  <c r="BL12"/>
  <c r="BL13"/>
  <c r="BL14"/>
  <c r="BL15"/>
  <c r="BL16"/>
  <c r="BL17"/>
  <c r="BL18"/>
  <c r="BL19"/>
  <c r="BL20"/>
  <c r="BL5"/>
  <c r="AF3"/>
  <c r="AF4"/>
  <c r="AF6"/>
  <c r="AF7"/>
  <c r="AF8"/>
  <c r="AF9"/>
  <c r="AF10"/>
  <c r="AF11"/>
  <c r="AF12"/>
  <c r="AF13"/>
  <c r="AF14"/>
  <c r="AF15"/>
  <c r="AF16"/>
  <c r="AF17"/>
  <c r="AF18"/>
  <c r="AF19"/>
  <c r="AF20"/>
  <c r="AF5"/>
  <c r="B4"/>
  <c r="B6"/>
  <c r="B7"/>
  <c r="B8"/>
  <c r="B9"/>
  <c r="B10"/>
  <c r="B11"/>
  <c r="B12"/>
  <c r="B13"/>
  <c r="B14"/>
  <c r="B15"/>
  <c r="B16"/>
  <c r="AI2" i="13"/>
  <c r="AJ2"/>
  <c r="AK2"/>
  <c r="AL2"/>
  <c r="AM2"/>
  <c r="AN2"/>
  <c r="AO2"/>
  <c r="AP2"/>
  <c r="AQ2"/>
  <c r="AR2"/>
  <c r="AS2"/>
  <c r="AT2"/>
  <c r="AU2"/>
  <c r="AV2"/>
  <c r="AW2"/>
  <c r="AX2"/>
  <c r="AY2"/>
  <c r="AZ2"/>
  <c r="BA2"/>
  <c r="BB2"/>
  <c r="BC2"/>
  <c r="BD2"/>
  <c r="BE2"/>
  <c r="AH2"/>
  <c r="F2"/>
  <c r="G2"/>
  <c r="H2"/>
  <c r="I2"/>
  <c r="J2"/>
  <c r="K2"/>
  <c r="L2"/>
  <c r="M2"/>
  <c r="N2"/>
  <c r="O2"/>
  <c r="P2"/>
  <c r="Q2"/>
  <c r="R2"/>
  <c r="S2"/>
  <c r="T2"/>
  <c r="U2"/>
  <c r="V2"/>
  <c r="W2"/>
  <c r="X2"/>
  <c r="Y2"/>
  <c r="Z2"/>
  <c r="AA2"/>
  <c r="AB2"/>
  <c r="E2"/>
  <c r="AJ2" i="12"/>
  <c r="D2"/>
  <c r="AK2" i="11"/>
  <c r="AL2"/>
  <c r="AM2"/>
  <c r="AN2"/>
  <c r="AO2"/>
  <c r="AP2"/>
  <c r="AQ2"/>
  <c r="AR2"/>
  <c r="AS2"/>
  <c r="AT2"/>
  <c r="AU2"/>
  <c r="AV2"/>
  <c r="AW2"/>
  <c r="AX2"/>
  <c r="AY2"/>
  <c r="AZ2"/>
  <c r="BA2"/>
  <c r="BB2"/>
  <c r="BC2"/>
  <c r="BD2"/>
  <c r="BE2"/>
  <c r="BF2"/>
  <c r="BG2"/>
  <c r="AJ2"/>
  <c r="E2"/>
  <c r="F2"/>
  <c r="G2"/>
  <c r="H2"/>
  <c r="I2"/>
  <c r="J2"/>
  <c r="K2"/>
  <c r="L2"/>
  <c r="M2"/>
  <c r="N2"/>
  <c r="O2"/>
  <c r="P2"/>
  <c r="Q2"/>
  <c r="R2"/>
  <c r="S2"/>
  <c r="T2"/>
  <c r="U2"/>
  <c r="V2"/>
  <c r="W2"/>
  <c r="X2"/>
  <c r="Y2"/>
  <c r="Z2"/>
  <c r="AA2"/>
  <c r="D2"/>
  <c r="AK2" i="10"/>
  <c r="AL2"/>
  <c r="AM2"/>
  <c r="AN2"/>
  <c r="AO2"/>
  <c r="AP2"/>
  <c r="AQ2"/>
  <c r="AR2"/>
  <c r="AS2"/>
  <c r="AT2"/>
  <c r="AU2"/>
  <c r="AV2"/>
  <c r="AW2"/>
  <c r="AX2"/>
  <c r="AY2"/>
  <c r="AZ2"/>
  <c r="BA2"/>
  <c r="BB2"/>
  <c r="BC2"/>
  <c r="BD2"/>
  <c r="BE2"/>
  <c r="BF2"/>
  <c r="BG2"/>
  <c r="AJ2"/>
  <c r="E2"/>
  <c r="F2"/>
  <c r="G2"/>
  <c r="H2"/>
  <c r="I2"/>
  <c r="J2"/>
  <c r="K2"/>
  <c r="L2"/>
  <c r="M2"/>
  <c r="N2"/>
  <c r="O2"/>
  <c r="P2"/>
  <c r="Q2"/>
  <c r="R2"/>
  <c r="S2"/>
  <c r="T2"/>
  <c r="U2"/>
  <c r="V2"/>
  <c r="W2"/>
  <c r="X2"/>
  <c r="Y2"/>
  <c r="Z2"/>
  <c r="AA2"/>
  <c r="AK2" i="9"/>
  <c r="AL2"/>
  <c r="AM2"/>
  <c r="AN2"/>
  <c r="AO2"/>
  <c r="AP2"/>
  <c r="AQ2"/>
  <c r="AR2"/>
  <c r="AS2"/>
  <c r="AT2"/>
  <c r="AU2"/>
  <c r="AV2"/>
  <c r="AW2"/>
  <c r="AX2"/>
  <c r="AY2"/>
  <c r="AZ2"/>
  <c r="BA2"/>
  <c r="BB2"/>
  <c r="BC2"/>
  <c r="BD2"/>
  <c r="BE2"/>
  <c r="BF2"/>
  <c r="BG2"/>
  <c r="AJ2"/>
  <c r="E2"/>
  <c r="F2"/>
  <c r="G2"/>
  <c r="H2"/>
  <c r="I2"/>
  <c r="J2"/>
  <c r="K2"/>
  <c r="L2"/>
  <c r="M2"/>
  <c r="N2"/>
  <c r="O2"/>
  <c r="P2"/>
  <c r="Q2"/>
  <c r="R2"/>
  <c r="S2"/>
  <c r="T2"/>
  <c r="U2"/>
  <c r="V2"/>
  <c r="W2"/>
  <c r="X2"/>
  <c r="Y2"/>
  <c r="Z2"/>
  <c r="AA2"/>
  <c r="D2"/>
  <c r="AK2" i="8"/>
  <c r="AL2"/>
  <c r="AM2"/>
  <c r="AN2"/>
  <c r="AO2"/>
  <c r="AP2"/>
  <c r="AQ2"/>
  <c r="AR2"/>
  <c r="AS2"/>
  <c r="AT2"/>
  <c r="AU2"/>
  <c r="AV2"/>
  <c r="AW2"/>
  <c r="AX2"/>
  <c r="AY2"/>
  <c r="AZ2"/>
  <c r="BA2"/>
  <c r="BB2"/>
  <c r="BC2"/>
  <c r="BD2"/>
  <c r="BE2"/>
  <c r="BF2"/>
  <c r="BG2"/>
  <c r="AJ2"/>
  <c r="E2"/>
  <c r="F2"/>
  <c r="G2"/>
  <c r="H2"/>
  <c r="I2"/>
  <c r="J2"/>
  <c r="K2"/>
  <c r="L2"/>
  <c r="M2"/>
  <c r="N2"/>
  <c r="O2"/>
  <c r="P2"/>
  <c r="Q2"/>
  <c r="R2"/>
  <c r="S2"/>
  <c r="T2"/>
  <c r="U2"/>
  <c r="V2"/>
  <c r="W2"/>
  <c r="X2"/>
  <c r="Y2"/>
  <c r="Z2"/>
  <c r="AA2"/>
  <c r="D2"/>
  <c r="AI2" i="7"/>
  <c r="AJ2"/>
  <c r="AK2"/>
  <c r="AL2"/>
  <c r="AM2"/>
  <c r="AN2"/>
  <c r="AO2"/>
  <c r="AP2"/>
  <c r="AQ2"/>
  <c r="AR2"/>
  <c r="AS2"/>
  <c r="AT2"/>
  <c r="AU2"/>
  <c r="AV2"/>
  <c r="AW2"/>
  <c r="AX2"/>
  <c r="AY2"/>
  <c r="AZ2"/>
  <c r="BA2"/>
  <c r="BB2"/>
  <c r="BC2"/>
  <c r="BD2"/>
  <c r="BE2"/>
  <c r="AH2"/>
  <c r="F2"/>
  <c r="G2"/>
  <c r="H2"/>
  <c r="I2"/>
  <c r="J2"/>
  <c r="K2"/>
  <c r="L2"/>
  <c r="M2"/>
  <c r="N2"/>
  <c r="O2"/>
  <c r="P2"/>
  <c r="Q2"/>
  <c r="R2"/>
  <c r="S2"/>
  <c r="T2"/>
  <c r="U2"/>
  <c r="V2"/>
  <c r="W2"/>
  <c r="X2"/>
  <c r="Y2"/>
  <c r="Z2"/>
  <c r="AA2"/>
  <c r="AB2"/>
  <c r="E2"/>
  <c r="AK2" i="6"/>
  <c r="AL2"/>
  <c r="AM2"/>
  <c r="AN2"/>
  <c r="AO2"/>
  <c r="AP2"/>
  <c r="AQ2"/>
  <c r="AR2"/>
  <c r="AS2"/>
  <c r="AT2"/>
  <c r="AU2"/>
  <c r="AV2"/>
  <c r="AW2"/>
  <c r="AX2"/>
  <c r="AY2"/>
  <c r="AZ2"/>
  <c r="BA2"/>
  <c r="BB2"/>
  <c r="BC2"/>
  <c r="BD2"/>
  <c r="BE2"/>
  <c r="BF2"/>
  <c r="BG2"/>
  <c r="AJ2"/>
  <c r="E2"/>
  <c r="F2"/>
  <c r="G2"/>
  <c r="H2"/>
  <c r="I2"/>
  <c r="J2"/>
  <c r="K2"/>
  <c r="L2"/>
  <c r="M2"/>
  <c r="N2"/>
  <c r="O2"/>
  <c r="P2"/>
  <c r="Q2"/>
  <c r="R2"/>
  <c r="S2"/>
  <c r="T2"/>
  <c r="U2"/>
  <c r="V2"/>
  <c r="W2"/>
  <c r="X2"/>
  <c r="Y2"/>
  <c r="Z2"/>
  <c r="AA2"/>
  <c r="D2"/>
  <c r="AI2" i="5"/>
  <c r="AJ2"/>
  <c r="AK2"/>
  <c r="AL2"/>
  <c r="AM2"/>
  <c r="AN2"/>
  <c r="AO2"/>
  <c r="AP2"/>
  <c r="AQ2"/>
  <c r="AR2"/>
  <c r="AS2"/>
  <c r="AT2"/>
  <c r="AU2"/>
  <c r="AV2"/>
  <c r="AW2"/>
  <c r="AX2"/>
  <c r="AY2"/>
  <c r="AZ2"/>
  <c r="BA2"/>
  <c r="BB2"/>
  <c r="BC2"/>
  <c r="BD2"/>
  <c r="BE2"/>
  <c r="AH2"/>
  <c r="F2"/>
  <c r="G2"/>
  <c r="H2"/>
  <c r="I2"/>
  <c r="J2"/>
  <c r="K2"/>
  <c r="L2"/>
  <c r="M2"/>
  <c r="N2"/>
  <c r="O2"/>
  <c r="P2"/>
  <c r="Q2"/>
  <c r="R2"/>
  <c r="S2"/>
  <c r="T2"/>
  <c r="U2"/>
  <c r="V2"/>
  <c r="W2"/>
  <c r="X2"/>
  <c r="Y2"/>
  <c r="Z2"/>
  <c r="AA2"/>
  <c r="AB2"/>
  <c r="E2"/>
  <c r="AI2" i="4"/>
  <c r="AJ2"/>
  <c r="AK2"/>
  <c r="AL2"/>
  <c r="AM2"/>
  <c r="AN2"/>
  <c r="AO2"/>
  <c r="AP2"/>
  <c r="AQ2"/>
  <c r="AR2"/>
  <c r="AS2"/>
  <c r="AT2"/>
  <c r="AU2"/>
  <c r="AV2"/>
  <c r="AW2"/>
  <c r="AX2"/>
  <c r="AY2"/>
  <c r="AZ2"/>
  <c r="BA2"/>
  <c r="BB2"/>
  <c r="BC2"/>
  <c r="BD2"/>
  <c r="BE2"/>
  <c r="AH2"/>
  <c r="F2"/>
  <c r="G2"/>
  <c r="H2"/>
  <c r="I2"/>
  <c r="J2"/>
  <c r="K2"/>
  <c r="L2"/>
  <c r="M2"/>
  <c r="N2"/>
  <c r="O2"/>
  <c r="P2"/>
  <c r="Q2"/>
  <c r="R2"/>
  <c r="S2"/>
  <c r="T2"/>
  <c r="U2"/>
  <c r="V2"/>
  <c r="W2"/>
  <c r="X2"/>
  <c r="Y2"/>
  <c r="Z2"/>
  <c r="AA2"/>
  <c r="AB2"/>
  <c r="E2"/>
  <c r="AI2" i="3"/>
  <c r="AJ2"/>
  <c r="AK2"/>
  <c r="AL2"/>
  <c r="AM2"/>
  <c r="AN2"/>
  <c r="AO2"/>
  <c r="AP2"/>
  <c r="AQ2"/>
  <c r="AR2"/>
  <c r="AS2"/>
  <c r="AT2"/>
  <c r="AU2"/>
  <c r="AV2"/>
  <c r="AW2"/>
  <c r="AX2"/>
  <c r="AY2"/>
  <c r="AZ2"/>
  <c r="BA2"/>
  <c r="BB2"/>
  <c r="BC2"/>
  <c r="BD2"/>
  <c r="BE2"/>
  <c r="AH2"/>
  <c r="F2"/>
  <c r="G2"/>
  <c r="H2"/>
  <c r="I2"/>
  <c r="J2"/>
  <c r="K2"/>
  <c r="L2"/>
  <c r="M2"/>
  <c r="N2"/>
  <c r="O2"/>
  <c r="P2"/>
  <c r="Q2"/>
  <c r="R2"/>
  <c r="S2"/>
  <c r="T2"/>
  <c r="U2"/>
  <c r="V2"/>
  <c r="W2"/>
  <c r="X2"/>
  <c r="Y2"/>
  <c r="Z2"/>
  <c r="AA2"/>
  <c r="AB2"/>
  <c r="E2"/>
  <c r="AI2" i="2"/>
  <c r="AJ2"/>
  <c r="AK2"/>
  <c r="AL2"/>
  <c r="AM2"/>
  <c r="AN2"/>
  <c r="AO2"/>
  <c r="AP2"/>
  <c r="AQ2"/>
  <c r="AR2"/>
  <c r="AS2"/>
  <c r="AT2"/>
  <c r="AU2"/>
  <c r="AV2"/>
  <c r="AW2"/>
  <c r="AX2"/>
  <c r="AY2"/>
  <c r="AZ2"/>
  <c r="BA2"/>
  <c r="BB2"/>
  <c r="BC2"/>
  <c r="BD2"/>
  <c r="BE2"/>
  <c r="AH2"/>
  <c r="F2"/>
  <c r="G2"/>
  <c r="H2"/>
  <c r="I2"/>
  <c r="J2"/>
  <c r="K2"/>
  <c r="L2"/>
  <c r="M2"/>
  <c r="N2"/>
  <c r="O2"/>
  <c r="P2"/>
  <c r="Q2"/>
  <c r="R2"/>
  <c r="S2"/>
  <c r="T2"/>
  <c r="U2"/>
  <c r="V2"/>
  <c r="W2"/>
  <c r="X2"/>
  <c r="Y2"/>
  <c r="Z2"/>
  <c r="AA2"/>
  <c r="AB2"/>
  <c r="E2"/>
  <c r="BP14" i="8" l="1"/>
  <c r="BP7" i="9"/>
  <c r="G110" i="1"/>
  <c r="G52"/>
  <c r="A30" i="8"/>
  <c r="G109" i="1" s="1"/>
  <c r="A4" i="13"/>
  <c r="B4"/>
  <c r="C4"/>
  <c r="A5"/>
  <c r="B5"/>
  <c r="C5"/>
  <c r="A6"/>
  <c r="B6"/>
  <c r="C6"/>
  <c r="A7"/>
  <c r="B7"/>
  <c r="C7"/>
  <c r="A8"/>
  <c r="B8"/>
  <c r="C8"/>
  <c r="A9"/>
  <c r="B9"/>
  <c r="C9"/>
  <c r="A10"/>
  <c r="B10"/>
  <c r="C10"/>
  <c r="A11"/>
  <c r="B11"/>
  <c r="C11"/>
  <c r="C3"/>
  <c r="B3"/>
  <c r="A3"/>
  <c r="D193" i="1"/>
  <c r="C194"/>
  <c r="D194"/>
  <c r="E194" s="1"/>
  <c r="C195"/>
  <c r="D195"/>
  <c r="E195"/>
  <c r="C196"/>
  <c r="B4" i="12"/>
  <c r="B5"/>
  <c r="B3"/>
  <c r="B7"/>
  <c r="B8"/>
  <c r="B9"/>
  <c r="B10"/>
  <c r="B11"/>
  <c r="B12"/>
  <c r="B13"/>
  <c r="B14"/>
  <c r="B15"/>
  <c r="B6"/>
  <c r="B10" i="11"/>
  <c r="B9"/>
  <c r="B6"/>
  <c r="B7"/>
  <c r="B5"/>
  <c r="B4"/>
  <c r="B3"/>
  <c r="B11"/>
  <c r="B12"/>
  <c r="B13"/>
  <c r="B14"/>
  <c r="B15"/>
  <c r="B16"/>
  <c r="B17"/>
  <c r="B18"/>
  <c r="B19"/>
  <c r="B20"/>
  <c r="B21"/>
  <c r="B22"/>
  <c r="B23"/>
  <c r="B24"/>
  <c r="B8"/>
  <c r="B7" i="10"/>
  <c r="B8"/>
  <c r="B9"/>
  <c r="B10"/>
  <c r="B11"/>
  <c r="B12"/>
  <c r="B13"/>
  <c r="B14"/>
  <c r="B15"/>
  <c r="B16"/>
  <c r="B9" i="9"/>
  <c r="B8"/>
  <c r="B12"/>
  <c r="B3"/>
  <c r="B10"/>
  <c r="B5"/>
  <c r="B11"/>
  <c r="B15"/>
  <c r="B14"/>
  <c r="B6"/>
  <c r="B4"/>
  <c r="B16"/>
  <c r="B17"/>
  <c r="B18"/>
  <c r="B19"/>
  <c r="B20"/>
  <c r="B13"/>
  <c r="B13" i="8"/>
  <c r="B12"/>
  <c r="B10"/>
  <c r="B11"/>
  <c r="B7"/>
  <c r="B4"/>
  <c r="B5"/>
  <c r="B3"/>
  <c r="B6"/>
  <c r="B8"/>
  <c r="B15"/>
  <c r="B16"/>
  <c r="B17"/>
  <c r="B18"/>
  <c r="B19"/>
  <c r="B20"/>
  <c r="B21"/>
  <c r="B22"/>
  <c r="B23"/>
  <c r="B24"/>
  <c r="B25"/>
  <c r="B26"/>
  <c r="B27"/>
  <c r="B28"/>
  <c r="C109" i="1"/>
  <c r="D109"/>
  <c r="C110"/>
  <c r="D110"/>
  <c r="B9" i="8"/>
  <c r="D204" i="1"/>
  <c r="C211"/>
  <c r="C212"/>
  <c r="C218"/>
  <c r="A4" i="7"/>
  <c r="B4"/>
  <c r="C4"/>
  <c r="A5"/>
  <c r="B5"/>
  <c r="C5"/>
  <c r="A6"/>
  <c r="B6"/>
  <c r="C6"/>
  <c r="A7"/>
  <c r="B7"/>
  <c r="C7"/>
  <c r="A8"/>
  <c r="B8"/>
  <c r="C8"/>
  <c r="A9"/>
  <c r="B9"/>
  <c r="C9"/>
  <c r="A10"/>
  <c r="B10"/>
  <c r="C10"/>
  <c r="A11"/>
  <c r="B11"/>
  <c r="C11"/>
  <c r="A12"/>
  <c r="B12"/>
  <c r="C12"/>
  <c r="A13"/>
  <c r="B13"/>
  <c r="C13"/>
  <c r="A14"/>
  <c r="B14"/>
  <c r="C14"/>
  <c r="A15"/>
  <c r="B15"/>
  <c r="C15"/>
  <c r="A16"/>
  <c r="B16"/>
  <c r="C16"/>
  <c r="A17"/>
  <c r="B17"/>
  <c r="C17"/>
  <c r="A18"/>
  <c r="B18"/>
  <c r="C18"/>
  <c r="A19"/>
  <c r="B19"/>
  <c r="C19"/>
  <c r="A20"/>
  <c r="B20"/>
  <c r="C20"/>
  <c r="C3"/>
  <c r="B3"/>
  <c r="A3"/>
  <c r="B5" i="6"/>
  <c r="A4" i="5"/>
  <c r="B4"/>
  <c r="C4"/>
  <c r="A5"/>
  <c r="B5"/>
  <c r="C5"/>
  <c r="A6"/>
  <c r="B6"/>
  <c r="C6"/>
  <c r="A7"/>
  <c r="B7"/>
  <c r="C7"/>
  <c r="A8"/>
  <c r="B8"/>
  <c r="C8"/>
  <c r="A9"/>
  <c r="B9"/>
  <c r="C9"/>
  <c r="A10"/>
  <c r="B10"/>
  <c r="C10"/>
  <c r="A11"/>
  <c r="B11"/>
  <c r="C11"/>
  <c r="A12"/>
  <c r="B12"/>
  <c r="C12"/>
  <c r="A13"/>
  <c r="B13"/>
  <c r="C13"/>
  <c r="A14"/>
  <c r="B14"/>
  <c r="C14"/>
  <c r="A15"/>
  <c r="B15"/>
  <c r="C15"/>
  <c r="C3"/>
  <c r="B3"/>
  <c r="A3"/>
  <c r="D39" i="1"/>
  <c r="A4" i="4"/>
  <c r="B4"/>
  <c r="C4"/>
  <c r="A5"/>
  <c r="B5"/>
  <c r="C5"/>
  <c r="A6"/>
  <c r="B6"/>
  <c r="C6"/>
  <c r="A7"/>
  <c r="B7"/>
  <c r="C7"/>
  <c r="A8"/>
  <c r="B8"/>
  <c r="C8"/>
  <c r="A9"/>
  <c r="B9"/>
  <c r="C9"/>
  <c r="A10"/>
  <c r="B10"/>
  <c r="C10"/>
  <c r="A11"/>
  <c r="B11"/>
  <c r="C11"/>
  <c r="A12"/>
  <c r="B12"/>
  <c r="C12"/>
  <c r="A13"/>
  <c r="B13"/>
  <c r="C13"/>
  <c r="C3"/>
  <c r="B3"/>
  <c r="A3"/>
  <c r="BJ16" i="3"/>
  <c r="AD3"/>
  <c r="AF3" s="1"/>
  <c r="BJ3" s="1"/>
  <c r="D21" i="1" s="1"/>
  <c r="A4" i="3"/>
  <c r="B4"/>
  <c r="C4"/>
  <c r="A5"/>
  <c r="B5"/>
  <c r="C5"/>
  <c r="A6"/>
  <c r="B6"/>
  <c r="C6"/>
  <c r="A7"/>
  <c r="B7"/>
  <c r="C7"/>
  <c r="A8"/>
  <c r="B8"/>
  <c r="C8"/>
  <c r="A9"/>
  <c r="B9"/>
  <c r="C9"/>
  <c r="A10"/>
  <c r="B10"/>
  <c r="C10"/>
  <c r="A11"/>
  <c r="B11"/>
  <c r="C11"/>
  <c r="A12"/>
  <c r="B12"/>
  <c r="C12"/>
  <c r="A13"/>
  <c r="B13"/>
  <c r="C13"/>
  <c r="C3"/>
  <c r="B3"/>
  <c r="A3"/>
  <c r="C24" i="1"/>
  <c r="C26"/>
  <c r="C14"/>
  <c r="A4" i="2"/>
  <c r="B4"/>
  <c r="C4"/>
  <c r="A5"/>
  <c r="B5"/>
  <c r="C5"/>
  <c r="A6"/>
  <c r="B6"/>
  <c r="C6"/>
  <c r="A7"/>
  <c r="B7"/>
  <c r="C7"/>
  <c r="A8"/>
  <c r="B8"/>
  <c r="C8"/>
  <c r="A9"/>
  <c r="B9"/>
  <c r="C9"/>
  <c r="A10"/>
  <c r="B10"/>
  <c r="C10"/>
  <c r="A11"/>
  <c r="B11"/>
  <c r="C11"/>
  <c r="A12"/>
  <c r="B12"/>
  <c r="C12"/>
  <c r="A13"/>
  <c r="B13"/>
  <c r="C13"/>
  <c r="A14"/>
  <c r="B14"/>
  <c r="C14"/>
  <c r="A15"/>
  <c r="B15"/>
  <c r="C15"/>
  <c r="A16"/>
  <c r="B16"/>
  <c r="C16"/>
  <c r="C3"/>
  <c r="B3"/>
  <c r="A3"/>
  <c r="BJ14" i="13"/>
  <c r="BJ15"/>
  <c r="BJ16"/>
  <c r="BJ17"/>
  <c r="BK17"/>
  <c r="BL17" s="1"/>
  <c r="BK19"/>
  <c r="BL19" s="1"/>
  <c r="BI4"/>
  <c r="C192" i="1" s="1"/>
  <c r="BI5" i="13"/>
  <c r="BI6"/>
  <c r="BI7"/>
  <c r="BI8"/>
  <c r="BI17"/>
  <c r="BI18"/>
  <c r="BI19"/>
  <c r="BI20"/>
  <c r="BG4"/>
  <c r="BG5"/>
  <c r="BG6"/>
  <c r="BG7"/>
  <c r="BG8"/>
  <c r="BG9"/>
  <c r="BI9" s="1"/>
  <c r="BG10"/>
  <c r="BI10" s="1"/>
  <c r="C198" i="1" s="1"/>
  <c r="BG11" i="13"/>
  <c r="BI11" s="1"/>
  <c r="BG12"/>
  <c r="BI12" s="1"/>
  <c r="BG13"/>
  <c r="BI13" s="1"/>
  <c r="BK13" s="1"/>
  <c r="BL13" s="1"/>
  <c r="BG14"/>
  <c r="BI14" s="1"/>
  <c r="BG15"/>
  <c r="BI15" s="1"/>
  <c r="BK15" s="1"/>
  <c r="BL15" s="1"/>
  <c r="BG16"/>
  <c r="BI16" s="1"/>
  <c r="BG17"/>
  <c r="BG18"/>
  <c r="BG19"/>
  <c r="BG20"/>
  <c r="AF11"/>
  <c r="BJ11" s="1"/>
  <c r="BK11" s="1"/>
  <c r="BL11" s="1"/>
  <c r="AF12"/>
  <c r="BJ12" s="1"/>
  <c r="BK12" s="1"/>
  <c r="BL12" s="1"/>
  <c r="AF13"/>
  <c r="BJ13" s="1"/>
  <c r="AF14"/>
  <c r="AF15"/>
  <c r="AF16"/>
  <c r="AF17"/>
  <c r="AD4"/>
  <c r="AF4" s="1"/>
  <c r="BJ4" s="1"/>
  <c r="AD5"/>
  <c r="AF5" s="1"/>
  <c r="BJ5" s="1"/>
  <c r="AD6"/>
  <c r="AF6" s="1"/>
  <c r="BJ6" s="1"/>
  <c r="BK6" s="1"/>
  <c r="BL6" s="1"/>
  <c r="G194" i="1" s="1"/>
  <c r="AD7" i="13"/>
  <c r="AF7" s="1"/>
  <c r="BJ7" s="1"/>
  <c r="AD8"/>
  <c r="AF8" s="1"/>
  <c r="BJ8" s="1"/>
  <c r="AD9"/>
  <c r="AF9" s="1"/>
  <c r="BJ9" s="1"/>
  <c r="D197" i="1" s="1"/>
  <c r="AD10" i="13"/>
  <c r="AF10" s="1"/>
  <c r="BJ10" s="1"/>
  <c r="AD11"/>
  <c r="AD12"/>
  <c r="AD13"/>
  <c r="AD14"/>
  <c r="AD15"/>
  <c r="AD16"/>
  <c r="AD17"/>
  <c r="AD18"/>
  <c r="AF18" s="1"/>
  <c r="BJ18" s="1"/>
  <c r="BK18" s="1"/>
  <c r="BL18" s="1"/>
  <c r="AD19"/>
  <c r="AF19" s="1"/>
  <c r="BJ19" s="1"/>
  <c r="AD20"/>
  <c r="AF20" s="1"/>
  <c r="BJ20" s="1"/>
  <c r="BK20" s="1"/>
  <c r="BL20" s="1"/>
  <c r="BG3"/>
  <c r="BI3" s="1"/>
  <c r="C191" i="1" s="1"/>
  <c r="AD3" i="13"/>
  <c r="AF3" s="1"/>
  <c r="BJ3" s="1"/>
  <c r="D191" i="1" s="1"/>
  <c r="BN11" i="12"/>
  <c r="BN4"/>
  <c r="C177" i="1" s="1"/>
  <c r="BN5" i="12"/>
  <c r="C178" i="1" s="1"/>
  <c r="BN3" i="12"/>
  <c r="BN7"/>
  <c r="C180" i="1" s="1"/>
  <c r="BN8" i="12"/>
  <c r="C181" i="1" s="1"/>
  <c r="BN9" i="12"/>
  <c r="C182" i="1" s="1"/>
  <c r="BN10" i="12"/>
  <c r="BN12"/>
  <c r="BN13"/>
  <c r="BN14"/>
  <c r="C187" i="1" s="1"/>
  <c r="BN15" i="12"/>
  <c r="BN16"/>
  <c r="BN17"/>
  <c r="BN18"/>
  <c r="BN19"/>
  <c r="BN20"/>
  <c r="AH4"/>
  <c r="BO4" s="1"/>
  <c r="AH5"/>
  <c r="BO5" s="1"/>
  <c r="D178" i="1" s="1"/>
  <c r="AH3" i="12"/>
  <c r="BO3" s="1"/>
  <c r="AH7"/>
  <c r="BO7" s="1"/>
  <c r="D180" i="1" s="1"/>
  <c r="AH8" i="12"/>
  <c r="BO8" s="1"/>
  <c r="AH9"/>
  <c r="BO9" s="1"/>
  <c r="D182" i="1" s="1"/>
  <c r="AH10" i="12"/>
  <c r="BO10" s="1"/>
  <c r="D183" i="1" s="1"/>
  <c r="AH11" i="12"/>
  <c r="BO11" s="1"/>
  <c r="D184" i="1" s="1"/>
  <c r="AH12" i="12"/>
  <c r="BO12" s="1"/>
  <c r="D185" i="1" s="1"/>
  <c r="AH13" i="12"/>
  <c r="BO13" s="1"/>
  <c r="D186" i="1" s="1"/>
  <c r="AH14" i="12"/>
  <c r="BO14" s="1"/>
  <c r="D187" i="1" s="1"/>
  <c r="AH15" i="12"/>
  <c r="BO15" s="1"/>
  <c r="AH16"/>
  <c r="BO16" s="1"/>
  <c r="AH17"/>
  <c r="BO17" s="1"/>
  <c r="AH18"/>
  <c r="BO18" s="1"/>
  <c r="AH19"/>
  <c r="BO19" s="1"/>
  <c r="AH20"/>
  <c r="BO20" s="1"/>
  <c r="BN6"/>
  <c r="C176" i="1" s="1"/>
  <c r="AH6" i="12"/>
  <c r="BO6" s="1"/>
  <c r="D176" i="1" s="1"/>
  <c r="BN10" i="11"/>
  <c r="BN9"/>
  <c r="BN6"/>
  <c r="C155" i="1" s="1"/>
  <c r="BN7" i="11"/>
  <c r="C156" i="1" s="1"/>
  <c r="BN5" i="11"/>
  <c r="BN4"/>
  <c r="C158" i="1" s="1"/>
  <c r="BN3" i="11"/>
  <c r="BN11"/>
  <c r="BN12"/>
  <c r="BN13"/>
  <c r="C162" i="1" s="1"/>
  <c r="BN14" i="11"/>
  <c r="C163" i="1" s="1"/>
  <c r="BN15" i="11"/>
  <c r="C164" i="1" s="1"/>
  <c r="BN16" i="11"/>
  <c r="C165" i="1" s="1"/>
  <c r="BN17" i="11"/>
  <c r="C166" i="1" s="1"/>
  <c r="BN18" i="11"/>
  <c r="C167" i="1" s="1"/>
  <c r="BN19" i="11"/>
  <c r="C168" i="1" s="1"/>
  <c r="BN20" i="11"/>
  <c r="BN21"/>
  <c r="BN22"/>
  <c r="BN23"/>
  <c r="C172" i="1" s="1"/>
  <c r="AH10" i="11"/>
  <c r="BO10" s="1"/>
  <c r="AH9"/>
  <c r="BO9" s="1"/>
  <c r="AH6"/>
  <c r="BO6" s="1"/>
  <c r="D155" i="1" s="1"/>
  <c r="AH7" i="11"/>
  <c r="BO7" s="1"/>
  <c r="D156" i="1" s="1"/>
  <c r="AH5" i="11"/>
  <c r="BO5" s="1"/>
  <c r="AH4"/>
  <c r="BO4" s="1"/>
  <c r="AH3"/>
  <c r="BO3" s="1"/>
  <c r="D159" i="1" s="1"/>
  <c r="AH11" i="11"/>
  <c r="BO11" s="1"/>
  <c r="D160" i="1" s="1"/>
  <c r="AH12" i="11"/>
  <c r="BO12" s="1"/>
  <c r="D161" i="1" s="1"/>
  <c r="AH13" i="11"/>
  <c r="BO13" s="1"/>
  <c r="D162" i="1" s="1"/>
  <c r="AH14" i="11"/>
  <c r="BO14" s="1"/>
  <c r="AH15"/>
  <c r="BO15" s="1"/>
  <c r="D164" i="1" s="1"/>
  <c r="AH16" i="11"/>
  <c r="BO16" s="1"/>
  <c r="AH17"/>
  <c r="BO17" s="1"/>
  <c r="AH18"/>
  <c r="BO18" s="1"/>
  <c r="D167" i="1" s="1"/>
  <c r="AH19" i="11"/>
  <c r="BO19" s="1"/>
  <c r="D168" i="1" s="1"/>
  <c r="AH20" i="11"/>
  <c r="BO20" s="1"/>
  <c r="D169" i="1" s="1"/>
  <c r="AH21" i="11"/>
  <c r="BO21" s="1"/>
  <c r="D170" i="1" s="1"/>
  <c r="AH22" i="11"/>
  <c r="BO22" s="1"/>
  <c r="D171" i="1" s="1"/>
  <c r="AH23" i="11"/>
  <c r="BN8"/>
  <c r="C152" i="1" s="1"/>
  <c r="AH8" i="11"/>
  <c r="BO8" s="1"/>
  <c r="D152" i="1" s="1"/>
  <c r="BN3" i="10"/>
  <c r="BN4"/>
  <c r="BN5"/>
  <c r="BN7"/>
  <c r="C140" i="1" s="1"/>
  <c r="BN8" i="10"/>
  <c r="C141" i="1" s="1"/>
  <c r="BN9" i="10"/>
  <c r="C142" i="1" s="1"/>
  <c r="BN10" i="10"/>
  <c r="C143" i="1" s="1"/>
  <c r="BN11" i="10"/>
  <c r="BN12"/>
  <c r="BN13"/>
  <c r="BN14"/>
  <c r="BN15"/>
  <c r="BN16"/>
  <c r="BN17"/>
  <c r="AH3"/>
  <c r="BO3" s="1"/>
  <c r="AH4"/>
  <c r="BO4" s="1"/>
  <c r="D137" i="1" s="1"/>
  <c r="AH5" i="10"/>
  <c r="BO5" s="1"/>
  <c r="AH24"/>
  <c r="BO24" s="1"/>
  <c r="AH7"/>
  <c r="BO7" s="1"/>
  <c r="AH8"/>
  <c r="BO8" s="1"/>
  <c r="AH9"/>
  <c r="BO9" s="1"/>
  <c r="AH10"/>
  <c r="BO10" s="1"/>
  <c r="AH11"/>
  <c r="BO11" s="1"/>
  <c r="D144" i="1" s="1"/>
  <c r="AH12" i="10"/>
  <c r="BO12" s="1"/>
  <c r="D145" i="1" s="1"/>
  <c r="AH13" i="10"/>
  <c r="BO13" s="1"/>
  <c r="D146" i="1" s="1"/>
  <c r="AH14" i="10"/>
  <c r="BO14" s="1"/>
  <c r="D147" i="1" s="1"/>
  <c r="AH15" i="10"/>
  <c r="BO15" s="1"/>
  <c r="D148" i="1" s="1"/>
  <c r="AH16" i="10"/>
  <c r="BO16" s="1"/>
  <c r="AH17"/>
  <c r="BO17" s="1"/>
  <c r="BN6"/>
  <c r="C134" i="1" s="1"/>
  <c r="AH6" i="10"/>
  <c r="BO6" s="1"/>
  <c r="D134" i="1" s="1"/>
  <c r="BG4" i="2"/>
  <c r="BG5"/>
  <c r="BG6"/>
  <c r="BI6" s="1"/>
  <c r="C7" i="1" s="1"/>
  <c r="BG7" i="2"/>
  <c r="BI7" s="1"/>
  <c r="C8" i="1" s="1"/>
  <c r="BG8" i="2"/>
  <c r="BI8" s="1"/>
  <c r="C9" i="1" s="1"/>
  <c r="BG9" i="2"/>
  <c r="BI9" s="1"/>
  <c r="C10" i="1" s="1"/>
  <c r="BG10" i="2"/>
  <c r="BG11"/>
  <c r="BG12"/>
  <c r="BG13"/>
  <c r="BG14"/>
  <c r="BG15"/>
  <c r="BG16"/>
  <c r="BG17"/>
  <c r="BG18"/>
  <c r="BG19"/>
  <c r="BG20"/>
  <c r="BI20" s="1"/>
  <c r="BG21"/>
  <c r="BI21" s="1"/>
  <c r="BG3"/>
  <c r="BI3" s="1"/>
  <c r="C4" i="1" s="1"/>
  <c r="BN9" i="9"/>
  <c r="BN8"/>
  <c r="BN12"/>
  <c r="BN3"/>
  <c r="BN10"/>
  <c r="BN5"/>
  <c r="BN11"/>
  <c r="C121" i="1" s="1"/>
  <c r="BN15" i="9"/>
  <c r="C122" i="1" s="1"/>
  <c r="BN14" i="9"/>
  <c r="BN6"/>
  <c r="C124" i="1" s="1"/>
  <c r="BN4" i="9"/>
  <c r="C125" i="1" s="1"/>
  <c r="BN16" i="9"/>
  <c r="BN17"/>
  <c r="BN18"/>
  <c r="BN19"/>
  <c r="BN20"/>
  <c r="BN21"/>
  <c r="BN13"/>
  <c r="C114" i="1" s="1"/>
  <c r="AH9" i="9"/>
  <c r="BO9" s="1"/>
  <c r="AH8"/>
  <c r="BO8" s="1"/>
  <c r="AH12"/>
  <c r="BO12" s="1"/>
  <c r="AH3"/>
  <c r="BO3" s="1"/>
  <c r="D118" i="1" s="1"/>
  <c r="AH10" i="9"/>
  <c r="BO10" s="1"/>
  <c r="D119" i="1" s="1"/>
  <c r="AH5" i="9"/>
  <c r="BO5" s="1"/>
  <c r="D120" i="1" s="1"/>
  <c r="AH11" i="9"/>
  <c r="BO11" s="1"/>
  <c r="BO15"/>
  <c r="D122" i="1" s="1"/>
  <c r="AH14" i="9"/>
  <c r="BO14" s="1"/>
  <c r="AH6"/>
  <c r="BO6" s="1"/>
  <c r="D124" i="1" s="1"/>
  <c r="AH4" i="9"/>
  <c r="BO4" s="1"/>
  <c r="AH16"/>
  <c r="BO16" s="1"/>
  <c r="D126" i="1" s="1"/>
  <c r="AH17" i="9"/>
  <c r="BO17" s="1"/>
  <c r="D127" i="1" s="1"/>
  <c r="AH18" i="9"/>
  <c r="BO18" s="1"/>
  <c r="D128" i="1" s="1"/>
  <c r="AH19" i="9"/>
  <c r="BO19" s="1"/>
  <c r="D129" i="1" s="1"/>
  <c r="AH20" i="9"/>
  <c r="BO20" s="1"/>
  <c r="D130" i="1" s="1"/>
  <c r="AH21" i="9"/>
  <c r="BO21" s="1"/>
  <c r="AH13"/>
  <c r="BO13" s="1"/>
  <c r="D114" i="1" s="1"/>
  <c r="BN9" i="8"/>
  <c r="BG4" i="7"/>
  <c r="BG5"/>
  <c r="BG6"/>
  <c r="BI6" s="1"/>
  <c r="BG7"/>
  <c r="BI7" s="1"/>
  <c r="BG8"/>
  <c r="BI8" s="1"/>
  <c r="BG9"/>
  <c r="BG10"/>
  <c r="BI10" s="1"/>
  <c r="BG11"/>
  <c r="BG12"/>
  <c r="BI12" s="1"/>
  <c r="BG13"/>
  <c r="BG14"/>
  <c r="BI14" s="1"/>
  <c r="BG15"/>
  <c r="BG16"/>
  <c r="BI16" s="1"/>
  <c r="BG17"/>
  <c r="BI17" s="1"/>
  <c r="BG18"/>
  <c r="BI18" s="1"/>
  <c r="BG19"/>
  <c r="BI19" s="1"/>
  <c r="BK19" s="1"/>
  <c r="BL19" s="1"/>
  <c r="G218" i="1" s="1"/>
  <c r="BG20" i="7"/>
  <c r="BI20" s="1"/>
  <c r="BK20" s="1"/>
  <c r="BL20" s="1"/>
  <c r="BG3"/>
  <c r="BI3" s="1"/>
  <c r="C202" i="1" s="1"/>
  <c r="BN3" i="6"/>
  <c r="BN4"/>
  <c r="BN6"/>
  <c r="BN7"/>
  <c r="BN8"/>
  <c r="BN9"/>
  <c r="BN10"/>
  <c r="C72" i="1" s="1"/>
  <c r="BN11" i="6"/>
  <c r="C73" i="1" s="1"/>
  <c r="BN12" i="6"/>
  <c r="BN13"/>
  <c r="BN14"/>
  <c r="BN15"/>
  <c r="BN16"/>
  <c r="BN17"/>
  <c r="BN18"/>
  <c r="BN19"/>
  <c r="BN20"/>
  <c r="BN5"/>
  <c r="BN13" i="8"/>
  <c r="BN12"/>
  <c r="BN10"/>
  <c r="BN11"/>
  <c r="BN7"/>
  <c r="BN4"/>
  <c r="C89" i="1" s="1"/>
  <c r="BN5" i="8"/>
  <c r="BN3"/>
  <c r="C91" i="1" s="1"/>
  <c r="BN6" i="8"/>
  <c r="BN8"/>
  <c r="C93" i="1" s="1"/>
  <c r="BN15" i="8"/>
  <c r="BN16"/>
  <c r="C95" i="1" s="1"/>
  <c r="BN17" i="8"/>
  <c r="BN18"/>
  <c r="C97" i="1" s="1"/>
  <c r="BN19" i="8"/>
  <c r="BN20"/>
  <c r="C99" i="1" s="1"/>
  <c r="BN21" i="8"/>
  <c r="BN22"/>
  <c r="C101" i="1" s="1"/>
  <c r="BN23" i="8"/>
  <c r="BN24"/>
  <c r="C103" i="1" s="1"/>
  <c r="BN25" i="8"/>
  <c r="BN26"/>
  <c r="C105" i="1" s="1"/>
  <c r="BN27" i="8"/>
  <c r="BN28"/>
  <c r="C107" i="1" s="1"/>
  <c r="BN29" i="8"/>
  <c r="AH13"/>
  <c r="BO13" s="1"/>
  <c r="AH12"/>
  <c r="BO12" s="1"/>
  <c r="AH10"/>
  <c r="BO10" s="1"/>
  <c r="AH11"/>
  <c r="BO11" s="1"/>
  <c r="AH7"/>
  <c r="BO7" s="1"/>
  <c r="AH4"/>
  <c r="BO4" s="1"/>
  <c r="AH5"/>
  <c r="BO5" s="1"/>
  <c r="D90" i="1" s="1"/>
  <c r="AH3" i="8"/>
  <c r="BO3" s="1"/>
  <c r="AH6"/>
  <c r="BO6" s="1"/>
  <c r="D92" i="1" s="1"/>
  <c r="AH8" i="8"/>
  <c r="BO8" s="1"/>
  <c r="D93" i="1" s="1"/>
  <c r="AH15" i="8"/>
  <c r="BO15" s="1"/>
  <c r="D94" i="1" s="1"/>
  <c r="AH16" i="8"/>
  <c r="BO16" s="1"/>
  <c r="AH17"/>
  <c r="BO17" s="1"/>
  <c r="D96" i="1" s="1"/>
  <c r="AH18" i="8"/>
  <c r="BO18" s="1"/>
  <c r="AH19"/>
  <c r="BO19" s="1"/>
  <c r="D98" i="1" s="1"/>
  <c r="AH20" i="8"/>
  <c r="BO20" s="1"/>
  <c r="D99" i="1" s="1"/>
  <c r="AH21" i="8"/>
  <c r="BO21" s="1"/>
  <c r="D100" i="1" s="1"/>
  <c r="AH22" i="8"/>
  <c r="BO22" s="1"/>
  <c r="AH23"/>
  <c r="BO23" s="1"/>
  <c r="D102" i="1" s="1"/>
  <c r="AH24" i="8"/>
  <c r="BO24" s="1"/>
  <c r="AH25"/>
  <c r="BO25" s="1"/>
  <c r="D104" i="1" s="1"/>
  <c r="AH26" i="8"/>
  <c r="BO26" s="1"/>
  <c r="AH27"/>
  <c r="BO27" s="1"/>
  <c r="D106" i="1" s="1"/>
  <c r="AH28" i="8"/>
  <c r="BO28" s="1"/>
  <c r="AH29"/>
  <c r="BO29" s="1"/>
  <c r="D108" i="1" s="1"/>
  <c r="AH9" i="8"/>
  <c r="BO9" s="1"/>
  <c r="D83" i="1" s="1"/>
  <c r="BJ7" i="7"/>
  <c r="D206" i="1" s="1"/>
  <c r="BJ8" i="7"/>
  <c r="D207" i="1" s="1"/>
  <c r="BI4" i="7"/>
  <c r="BI5"/>
  <c r="BK5" s="1"/>
  <c r="BL5" s="1"/>
  <c r="G204" i="1" s="1"/>
  <c r="BI9" i="7"/>
  <c r="BI11"/>
  <c r="BI13"/>
  <c r="BI15"/>
  <c r="AF10"/>
  <c r="BJ10" s="1"/>
  <c r="D209" i="1" s="1"/>
  <c r="AF11" i="7"/>
  <c r="BJ11" s="1"/>
  <c r="D210" i="1" s="1"/>
  <c r="AF12" i="7"/>
  <c r="BJ12" s="1"/>
  <c r="D211" i="1" s="1"/>
  <c r="AF13" i="7"/>
  <c r="BJ13" s="1"/>
  <c r="D212" i="1" s="1"/>
  <c r="AF14" i="7"/>
  <c r="BJ14" s="1"/>
  <c r="D213" i="1" s="1"/>
  <c r="AF15" i="7"/>
  <c r="BJ15" s="1"/>
  <c r="D214" i="1" s="1"/>
  <c r="AD4" i="7"/>
  <c r="AF4" s="1"/>
  <c r="BJ4" s="1"/>
  <c r="D203" i="1" s="1"/>
  <c r="AD5" i="7"/>
  <c r="AF5" s="1"/>
  <c r="BJ5" s="1"/>
  <c r="AD6"/>
  <c r="AF6" s="1"/>
  <c r="BJ6" s="1"/>
  <c r="D205" i="1" s="1"/>
  <c r="AD7" i="7"/>
  <c r="AF7" s="1"/>
  <c r="AD8"/>
  <c r="AF8" s="1"/>
  <c r="AD9"/>
  <c r="AF9" s="1"/>
  <c r="BJ9" s="1"/>
  <c r="D208" i="1" s="1"/>
  <c r="AD10" i="7"/>
  <c r="AD11"/>
  <c r="AD12"/>
  <c r="AD13"/>
  <c r="AD14"/>
  <c r="AD15"/>
  <c r="AD16"/>
  <c r="AF16" s="1"/>
  <c r="BJ16" s="1"/>
  <c r="D215" i="1" s="1"/>
  <c r="AD17" i="7"/>
  <c r="AF17" s="1"/>
  <c r="BJ17" s="1"/>
  <c r="D216" i="1" s="1"/>
  <c r="AD18" i="7"/>
  <c r="AF18" s="1"/>
  <c r="BJ18" s="1"/>
  <c r="D217" i="1" s="1"/>
  <c r="AD19" i="7"/>
  <c r="AF19" s="1"/>
  <c r="BJ19" s="1"/>
  <c r="D218" i="1" s="1"/>
  <c r="AD20" i="7"/>
  <c r="AF20" s="1"/>
  <c r="BJ20" s="1"/>
  <c r="AD3"/>
  <c r="AF3" s="1"/>
  <c r="BJ3" s="1"/>
  <c r="D202" i="1" s="1"/>
  <c r="AH3" i="6"/>
  <c r="BO3" s="1"/>
  <c r="AH4"/>
  <c r="BO4" s="1"/>
  <c r="AH6"/>
  <c r="BO6" s="1"/>
  <c r="D68" i="1" s="1"/>
  <c r="AH7" i="6"/>
  <c r="BO7" s="1"/>
  <c r="D69" i="1" s="1"/>
  <c r="AH8" i="6"/>
  <c r="BO8" s="1"/>
  <c r="D70" i="1" s="1"/>
  <c r="AH9" i="6"/>
  <c r="BO9" s="1"/>
  <c r="D71" i="1" s="1"/>
  <c r="AH10" i="6"/>
  <c r="BO10" s="1"/>
  <c r="D72" i="1" s="1"/>
  <c r="AH11" i="6"/>
  <c r="BO11" s="1"/>
  <c r="AH12"/>
  <c r="BO12" s="1"/>
  <c r="D74" i="1" s="1"/>
  <c r="AH13" i="6"/>
  <c r="BO13" s="1"/>
  <c r="D75" i="1" s="1"/>
  <c r="AH14" i="6"/>
  <c r="BO14" s="1"/>
  <c r="D76" i="1" s="1"/>
  <c r="AH15" i="6"/>
  <c r="BO15" s="1"/>
  <c r="D77" i="1" s="1"/>
  <c r="AH16" i="6"/>
  <c r="BO16" s="1"/>
  <c r="D78" i="1" s="1"/>
  <c r="AH17" i="6"/>
  <c r="BO17" s="1"/>
  <c r="D79" i="1" s="1"/>
  <c r="AH18" i="6"/>
  <c r="BO18" s="1"/>
  <c r="AH19"/>
  <c r="BO19" s="1"/>
  <c r="AH20"/>
  <c r="BO20" s="1"/>
  <c r="AH5"/>
  <c r="BO5" s="1"/>
  <c r="D65" i="1" s="1"/>
  <c r="BJ21" i="5"/>
  <c r="BG20"/>
  <c r="BI20" s="1"/>
  <c r="AF20"/>
  <c r="BJ20" s="1"/>
  <c r="BK4"/>
  <c r="BL4" s="1"/>
  <c r="G51" i="1" s="1"/>
  <c r="BI5" i="5"/>
  <c r="C52" i="1" s="1"/>
  <c r="BK5" i="5"/>
  <c r="BL5" s="1"/>
  <c r="BI9"/>
  <c r="C56" i="1" s="1"/>
  <c r="BI10" i="5"/>
  <c r="C57" i="1" s="1"/>
  <c r="BI11" i="5"/>
  <c r="C58" i="1" s="1"/>
  <c r="BI12" i="5"/>
  <c r="C59" i="1" s="1"/>
  <c r="BI19" i="5"/>
  <c r="BK19" s="1"/>
  <c r="BL19" s="1"/>
  <c r="BG4"/>
  <c r="BI4" s="1"/>
  <c r="C51" i="1" s="1"/>
  <c r="BG5" i="5"/>
  <c r="BG6"/>
  <c r="BI6" s="1"/>
  <c r="BG7"/>
  <c r="BI7" s="1"/>
  <c r="BG8"/>
  <c r="BI8" s="1"/>
  <c r="BG9"/>
  <c r="BG10"/>
  <c r="BG11"/>
  <c r="BG12"/>
  <c r="BG13"/>
  <c r="BI13" s="1"/>
  <c r="BG14"/>
  <c r="BI14" s="1"/>
  <c r="BG15"/>
  <c r="BI15" s="1"/>
  <c r="BG16"/>
  <c r="BI16" s="1"/>
  <c r="BG17"/>
  <c r="BI17" s="1"/>
  <c r="BG18"/>
  <c r="BI18" s="1"/>
  <c r="BK18" s="1"/>
  <c r="BL18" s="1"/>
  <c r="BG19"/>
  <c r="AF5"/>
  <c r="BJ5" s="1"/>
  <c r="D52" i="1" s="1"/>
  <c r="AF6" i="5"/>
  <c r="BJ6" s="1"/>
  <c r="D53" i="1" s="1"/>
  <c r="AF15" i="5"/>
  <c r="BJ15" s="1"/>
  <c r="AF16"/>
  <c r="BJ16" s="1"/>
  <c r="AF17"/>
  <c r="BJ17" s="1"/>
  <c r="AF19"/>
  <c r="BJ19" s="1"/>
  <c r="AD4"/>
  <c r="AF4" s="1"/>
  <c r="BJ4" s="1"/>
  <c r="D51" i="1" s="1"/>
  <c r="AD5" i="5"/>
  <c r="AD6"/>
  <c r="AD7"/>
  <c r="AF7" s="1"/>
  <c r="BJ7" s="1"/>
  <c r="D54" i="1" s="1"/>
  <c r="AD8" i="5"/>
  <c r="AF8" s="1"/>
  <c r="BJ8" s="1"/>
  <c r="D55" i="1" s="1"/>
  <c r="AD9" i="5"/>
  <c r="AF9" s="1"/>
  <c r="BJ9" s="1"/>
  <c r="AD10"/>
  <c r="AF10" s="1"/>
  <c r="BJ10" s="1"/>
  <c r="AD11"/>
  <c r="AF11" s="1"/>
  <c r="BJ11" s="1"/>
  <c r="D58" i="1" s="1"/>
  <c r="AD12" i="5"/>
  <c r="AF12" s="1"/>
  <c r="BJ12" s="1"/>
  <c r="D59" i="1" s="1"/>
  <c r="AD13" i="5"/>
  <c r="AF13" s="1"/>
  <c r="BJ13" s="1"/>
  <c r="D60" i="1" s="1"/>
  <c r="AD14" i="5"/>
  <c r="AF14" s="1"/>
  <c r="BJ14" s="1"/>
  <c r="D61" i="1" s="1"/>
  <c r="AD15" i="5"/>
  <c r="AD16"/>
  <c r="AD17"/>
  <c r="AD18"/>
  <c r="AF18" s="1"/>
  <c r="BJ18" s="1"/>
  <c r="AD19"/>
  <c r="AD20"/>
  <c r="BG3"/>
  <c r="BI3" s="1"/>
  <c r="C50" i="1" s="1"/>
  <c r="AD3" i="5"/>
  <c r="AF3" s="1"/>
  <c r="BJ3" s="1"/>
  <c r="D50" i="1" s="1"/>
  <c r="BJ21" i="2"/>
  <c r="BJ7" i="4"/>
  <c r="D41" i="1" s="1"/>
  <c r="BJ8" i="4"/>
  <c r="D42" i="1" s="1"/>
  <c r="BJ9" i="4"/>
  <c r="D43" i="1" s="1"/>
  <c r="BJ3" i="4"/>
  <c r="D37" i="1" s="1"/>
  <c r="AF20" i="4"/>
  <c r="AF4"/>
  <c r="BJ4" s="1"/>
  <c r="D38" i="1" s="1"/>
  <c r="AF5" i="4"/>
  <c r="BJ5" s="1"/>
  <c r="AF8"/>
  <c r="AF9"/>
  <c r="AF18"/>
  <c r="BJ18" s="1"/>
  <c r="AF19"/>
  <c r="BJ19" s="1"/>
  <c r="BG4"/>
  <c r="BG5"/>
  <c r="BI5" s="1"/>
  <c r="BG6"/>
  <c r="BI6" s="1"/>
  <c r="C40" i="1" s="1"/>
  <c r="BG7" i="4"/>
  <c r="BG8"/>
  <c r="BG9"/>
  <c r="BG10"/>
  <c r="BG11"/>
  <c r="BG12"/>
  <c r="BG13"/>
  <c r="BG14"/>
  <c r="BG15"/>
  <c r="BI15" s="1"/>
  <c r="BG16"/>
  <c r="BI16" s="1"/>
  <c r="BG17"/>
  <c r="BI17" s="1"/>
  <c r="BG18"/>
  <c r="BG19"/>
  <c r="BI19" s="1"/>
  <c r="BK19" s="1"/>
  <c r="BL19" s="1"/>
  <c r="BG20"/>
  <c r="BI20" s="1"/>
  <c r="BI4"/>
  <c r="C38" i="1" s="1"/>
  <c r="BI7" i="4"/>
  <c r="C41" i="1" s="1"/>
  <c r="BI8" i="4"/>
  <c r="C42" i="1" s="1"/>
  <c r="BI9" i="4"/>
  <c r="C43" i="1" s="1"/>
  <c r="BI10" i="4"/>
  <c r="C44" i="1" s="1"/>
  <c r="BI11" i="4"/>
  <c r="BI12"/>
  <c r="C46" i="1" s="1"/>
  <c r="BI13" i="4"/>
  <c r="BI14"/>
  <c r="BI18"/>
  <c r="BJ20"/>
  <c r="AD4"/>
  <c r="AD5"/>
  <c r="AD6"/>
  <c r="AF6" s="1"/>
  <c r="BJ6" s="1"/>
  <c r="D40" i="1" s="1"/>
  <c r="AD7" i="4"/>
  <c r="AF7" s="1"/>
  <c r="AD8"/>
  <c r="AD9"/>
  <c r="AD10"/>
  <c r="AF10" s="1"/>
  <c r="BJ10" s="1"/>
  <c r="D44" i="1" s="1"/>
  <c r="AD11" i="4"/>
  <c r="AF11" s="1"/>
  <c r="BJ11" s="1"/>
  <c r="D45" i="1" s="1"/>
  <c r="AD12" i="4"/>
  <c r="AF12" s="1"/>
  <c r="BJ12" s="1"/>
  <c r="D46" i="1" s="1"/>
  <c r="AD13" i="4"/>
  <c r="AF13" s="1"/>
  <c r="BJ13" s="1"/>
  <c r="AD14"/>
  <c r="AF14" s="1"/>
  <c r="BJ14" s="1"/>
  <c r="AD15"/>
  <c r="AF15" s="1"/>
  <c r="BJ15" s="1"/>
  <c r="BK15" s="1"/>
  <c r="BL15" s="1"/>
  <c r="AD16"/>
  <c r="AF16" s="1"/>
  <c r="BJ16" s="1"/>
  <c r="AD17"/>
  <c r="AF17" s="1"/>
  <c r="BJ17" s="1"/>
  <c r="BK17" s="1"/>
  <c r="BL17" s="1"/>
  <c r="AD18"/>
  <c r="AD19"/>
  <c r="AD20"/>
  <c r="BG3"/>
  <c r="BI3" s="1"/>
  <c r="AD3"/>
  <c r="AF3" s="1"/>
  <c r="BG8" i="3"/>
  <c r="BG4"/>
  <c r="BI4" s="1"/>
  <c r="C22" i="1" s="1"/>
  <c r="BG5" i="3"/>
  <c r="BI5" s="1"/>
  <c r="C23" i="1" s="1"/>
  <c r="BG6" i="3"/>
  <c r="BI6" s="1"/>
  <c r="BG7"/>
  <c r="BI7" s="1"/>
  <c r="C25" i="1" s="1"/>
  <c r="BG9" i="3"/>
  <c r="BI9" s="1"/>
  <c r="BG10"/>
  <c r="BI10" s="1"/>
  <c r="BG11"/>
  <c r="BI11" s="1"/>
  <c r="C29" i="1" s="1"/>
  <c r="BG12" i="3"/>
  <c r="BI12" s="1"/>
  <c r="BG13"/>
  <c r="BG14"/>
  <c r="BG15"/>
  <c r="BG16"/>
  <c r="BG17"/>
  <c r="BG18"/>
  <c r="BI18" s="1"/>
  <c r="BG19"/>
  <c r="BG20"/>
  <c r="BI20" s="1"/>
  <c r="BG3"/>
  <c r="BI3" s="1"/>
  <c r="BI8"/>
  <c r="BI16"/>
  <c r="AF4"/>
  <c r="BJ4" s="1"/>
  <c r="D22" i="1" s="1"/>
  <c r="AF5" i="3"/>
  <c r="BJ5" s="1"/>
  <c r="D23" i="1" s="1"/>
  <c r="AF6" i="3"/>
  <c r="BJ6" s="1"/>
  <c r="D24" i="1" s="1"/>
  <c r="BI13" i="3"/>
  <c r="C31" i="1" s="1"/>
  <c r="BI14" i="3"/>
  <c r="BI15"/>
  <c r="C33" i="1" s="1"/>
  <c r="BI17" i="3"/>
  <c r="BI19"/>
  <c r="AD4"/>
  <c r="AD5"/>
  <c r="AD6"/>
  <c r="AD7"/>
  <c r="AF7" s="1"/>
  <c r="BJ7" s="1"/>
  <c r="D25" i="1" s="1"/>
  <c r="AD8" i="3"/>
  <c r="AF8" s="1"/>
  <c r="BJ8" s="1"/>
  <c r="D26" i="1" s="1"/>
  <c r="AD9" i="3"/>
  <c r="AF9" s="1"/>
  <c r="BJ9" s="1"/>
  <c r="D27" i="1" s="1"/>
  <c r="AD10" i="3"/>
  <c r="AF10" s="1"/>
  <c r="BJ10" s="1"/>
  <c r="D28" i="1" s="1"/>
  <c r="AD11" i="3"/>
  <c r="AF11" s="1"/>
  <c r="BJ11" s="1"/>
  <c r="D29" i="1" s="1"/>
  <c r="AD12" i="3"/>
  <c r="AF12" s="1"/>
  <c r="BJ12" s="1"/>
  <c r="D30" i="1" s="1"/>
  <c r="AD13" i="3"/>
  <c r="AF13" s="1"/>
  <c r="BJ13" s="1"/>
  <c r="D31" i="1" s="1"/>
  <c r="AD14" i="3"/>
  <c r="AF14" s="1"/>
  <c r="BJ14" s="1"/>
  <c r="D32" i="1" s="1"/>
  <c r="AD15" i="3"/>
  <c r="AF15" s="1"/>
  <c r="BJ15" s="1"/>
  <c r="D33" i="1" s="1"/>
  <c r="AD16" i="3"/>
  <c r="AF16" s="1"/>
  <c r="AD17"/>
  <c r="AF17" s="1"/>
  <c r="BJ17" s="1"/>
  <c r="AD18"/>
  <c r="AF18" s="1"/>
  <c r="BJ18" s="1"/>
  <c r="AD19"/>
  <c r="AF19" s="1"/>
  <c r="BJ19" s="1"/>
  <c r="AD20"/>
  <c r="AF20" s="1"/>
  <c r="BJ20" s="1"/>
  <c r="BI4" i="2"/>
  <c r="C5" i="1" s="1"/>
  <c r="BI5" i="2"/>
  <c r="C6" i="1" s="1"/>
  <c r="BI10" i="2"/>
  <c r="C11" i="1" s="1"/>
  <c r="BI11" i="2"/>
  <c r="C12" i="1" s="1"/>
  <c r="BI12" i="2"/>
  <c r="C13" i="1" s="1"/>
  <c r="BI13" i="2"/>
  <c r="BI14"/>
  <c r="C15" i="1" s="1"/>
  <c r="BI15" i="2"/>
  <c r="C16" i="1" s="1"/>
  <c r="BI16" i="2"/>
  <c r="BI17"/>
  <c r="BK14" s="1"/>
  <c r="E15" i="1" s="1"/>
  <c r="BI18" i="2"/>
  <c r="BI19"/>
  <c r="AF9"/>
  <c r="BJ9" s="1"/>
  <c r="D10" i="1" s="1"/>
  <c r="AF10" i="2"/>
  <c r="BJ10" s="1"/>
  <c r="D11" i="1" s="1"/>
  <c r="AF11" i="2"/>
  <c r="BJ11" s="1"/>
  <c r="D12" i="1" s="1"/>
  <c r="AF12" i="2"/>
  <c r="BJ12" s="1"/>
  <c r="D13" i="1" s="1"/>
  <c r="AF14" i="2"/>
  <c r="BJ14" s="1"/>
  <c r="D15" i="1" s="1"/>
  <c r="AF15" i="2"/>
  <c r="BJ15" s="1"/>
  <c r="D16" i="1" s="1"/>
  <c r="AD4" i="2"/>
  <c r="AF4" s="1"/>
  <c r="BJ4" s="1"/>
  <c r="D5" i="1" s="1"/>
  <c r="AD5" i="2"/>
  <c r="AF5" s="1"/>
  <c r="BJ5" s="1"/>
  <c r="D6" i="1" s="1"/>
  <c r="AD6" i="2"/>
  <c r="AF6" s="1"/>
  <c r="BJ6" s="1"/>
  <c r="D7" i="1" s="1"/>
  <c r="AD7" i="2"/>
  <c r="AF7" s="1"/>
  <c r="BJ7" s="1"/>
  <c r="D8" i="1" s="1"/>
  <c r="AD8" i="2"/>
  <c r="AF8" s="1"/>
  <c r="BJ8" s="1"/>
  <c r="D9" i="1" s="1"/>
  <c r="AD9" i="2"/>
  <c r="AD10"/>
  <c r="AD11"/>
  <c r="AD12"/>
  <c r="AD13"/>
  <c r="AF13" s="1"/>
  <c r="BJ13" s="1"/>
  <c r="D14" i="1" s="1"/>
  <c r="AD14" i="2"/>
  <c r="AD15"/>
  <c r="AD16"/>
  <c r="AF16" s="1"/>
  <c r="BJ16" s="1"/>
  <c r="AD17"/>
  <c r="AF17" s="1"/>
  <c r="BJ17" s="1"/>
  <c r="AD18"/>
  <c r="AF18" s="1"/>
  <c r="BJ18" s="1"/>
  <c r="AD19"/>
  <c r="AF19" s="1"/>
  <c r="BJ19" s="1"/>
  <c r="AD20"/>
  <c r="AF20" s="1"/>
  <c r="BJ20" s="1"/>
  <c r="AD3"/>
  <c r="C179" i="1" l="1"/>
  <c r="D157"/>
  <c r="C157"/>
  <c r="C154"/>
  <c r="C153"/>
  <c r="D123"/>
  <c r="D117"/>
  <c r="D116"/>
  <c r="D115"/>
  <c r="C123"/>
  <c r="D139"/>
  <c r="D138"/>
  <c r="D136"/>
  <c r="D135"/>
  <c r="D88"/>
  <c r="D87"/>
  <c r="D86"/>
  <c r="D84"/>
  <c r="C87"/>
  <c r="C85"/>
  <c r="C83"/>
  <c r="D67"/>
  <c r="D66"/>
  <c r="C67"/>
  <c r="BP17" i="12"/>
  <c r="A17" s="1"/>
  <c r="BP15"/>
  <c r="A15" s="1"/>
  <c r="E178" i="1"/>
  <c r="BP20" i="12"/>
  <c r="A20" s="1"/>
  <c r="BP18"/>
  <c r="A18" s="1"/>
  <c r="E167" i="1"/>
  <c r="BP4" i="11"/>
  <c r="E162" i="1"/>
  <c r="E164"/>
  <c r="BP18" i="11"/>
  <c r="A18" s="1"/>
  <c r="G167" i="1" s="1"/>
  <c r="BP15" i="11"/>
  <c r="A15" s="1"/>
  <c r="G164" i="1" s="1"/>
  <c r="BP12" i="11"/>
  <c r="A12" s="1"/>
  <c r="G161" i="1" s="1"/>
  <c r="BP11" i="10"/>
  <c r="A11" s="1"/>
  <c r="G144" i="1" s="1"/>
  <c r="C144"/>
  <c r="E144" s="1"/>
  <c r="D141"/>
  <c r="E141" s="1"/>
  <c r="BP8" i="10"/>
  <c r="A8" s="1"/>
  <c r="G141" i="1" s="1"/>
  <c r="C139"/>
  <c r="E139" s="1"/>
  <c r="BP24" i="10"/>
  <c r="BP17"/>
  <c r="A17" s="1"/>
  <c r="BP16"/>
  <c r="A16" s="1"/>
  <c r="BP21" i="9"/>
  <c r="A21" s="1"/>
  <c r="BP3"/>
  <c r="C118" i="1"/>
  <c r="E118" s="1"/>
  <c r="BP6" i="8"/>
  <c r="C92" i="1"/>
  <c r="E92" s="1"/>
  <c r="D125"/>
  <c r="E125" s="1"/>
  <c r="BP4" i="9"/>
  <c r="BK6" i="7"/>
  <c r="BL6" s="1"/>
  <c r="G205" i="1" s="1"/>
  <c r="C205"/>
  <c r="E205" s="1"/>
  <c r="BP4" i="10"/>
  <c r="C137" i="1"/>
  <c r="E137" s="1"/>
  <c r="BP3" i="10"/>
  <c r="C136" i="1"/>
  <c r="E136" s="1"/>
  <c r="BK7" i="7"/>
  <c r="BL7" s="1"/>
  <c r="G206" i="1" s="1"/>
  <c r="C206"/>
  <c r="BP8" i="6"/>
  <c r="A8" s="1"/>
  <c r="G70" i="1" s="1"/>
  <c r="C70"/>
  <c r="E70" s="1"/>
  <c r="C55"/>
  <c r="BK8" i="5"/>
  <c r="BL8" s="1"/>
  <c r="G55" i="1" s="1"/>
  <c r="C27"/>
  <c r="E27" s="1"/>
  <c r="BK9" i="3"/>
  <c r="BL9" s="1"/>
  <c r="G27" i="1" s="1"/>
  <c r="D165"/>
  <c r="E165" s="1"/>
  <c r="BP16" i="11"/>
  <c r="A16" s="1"/>
  <c r="G165" i="1" s="1"/>
  <c r="C69"/>
  <c r="E69" s="1"/>
  <c r="BP7" i="6"/>
  <c r="A7" s="1"/>
  <c r="G69" i="1" s="1"/>
  <c r="C77"/>
  <c r="E77" s="1"/>
  <c r="BP15" i="6"/>
  <c r="A15" s="1"/>
  <c r="G77" i="1" s="1"/>
  <c r="D166"/>
  <c r="E166" s="1"/>
  <c r="BP17" i="11"/>
  <c r="A17" s="1"/>
  <c r="G166" i="1" s="1"/>
  <c r="D163"/>
  <c r="E163" s="1"/>
  <c r="BP14" i="11"/>
  <c r="A14" s="1"/>
  <c r="G163" i="1" s="1"/>
  <c r="C204"/>
  <c r="D56"/>
  <c r="E56" s="1"/>
  <c r="BK9" i="5"/>
  <c r="BL9" s="1"/>
  <c r="G56" i="1" s="1"/>
  <c r="BK13" i="2"/>
  <c r="BK16"/>
  <c r="BL16" s="1"/>
  <c r="BK17" i="5"/>
  <c r="BL17" s="1"/>
  <c r="BP28" i="8"/>
  <c r="A28" s="1"/>
  <c r="G107" i="1" s="1"/>
  <c r="BP12" i="9"/>
  <c r="C117" i="1"/>
  <c r="E117" s="1"/>
  <c r="BP11" i="11"/>
  <c r="A11" s="1"/>
  <c r="G160" i="1" s="1"/>
  <c r="BK10" i="13"/>
  <c r="BL10" s="1"/>
  <c r="G198" i="1" s="1"/>
  <c r="D198"/>
  <c r="E198" s="1"/>
  <c r="D140"/>
  <c r="E140" s="1"/>
  <c r="BP7" i="10"/>
  <c r="A7" s="1"/>
  <c r="G140" i="1" s="1"/>
  <c r="BP15" i="10"/>
  <c r="A15" s="1"/>
  <c r="G148" i="1" s="1"/>
  <c r="C148"/>
  <c r="E148" s="1"/>
  <c r="D57"/>
  <c r="E57" s="1"/>
  <c r="BK10" i="5"/>
  <c r="BL10" s="1"/>
  <c r="G57" i="1" s="1"/>
  <c r="C146"/>
  <c r="E146" s="1"/>
  <c r="BP13" i="10"/>
  <c r="A13" s="1"/>
  <c r="G146" i="1" s="1"/>
  <c r="BP6" i="9"/>
  <c r="BK15" i="5"/>
  <c r="BL15" s="1"/>
  <c r="BK12"/>
  <c r="BL12" s="1"/>
  <c r="G59" i="1" s="1"/>
  <c r="BP19" i="6"/>
  <c r="A19" s="1"/>
  <c r="BP4"/>
  <c r="BP26" i="8"/>
  <c r="A26" s="1"/>
  <c r="G105" i="1" s="1"/>
  <c r="D105"/>
  <c r="E105" s="1"/>
  <c r="BP3" i="8"/>
  <c r="D91" i="1"/>
  <c r="E91" s="1"/>
  <c r="BP23" i="8"/>
  <c r="A23" s="1"/>
  <c r="G102" i="1" s="1"/>
  <c r="C102"/>
  <c r="E102" s="1"/>
  <c r="BP7" i="8"/>
  <c r="C88" i="1"/>
  <c r="E88" s="1"/>
  <c r="C115"/>
  <c r="E115" s="1"/>
  <c r="BP9" i="9"/>
  <c r="BP14"/>
  <c r="BK8" i="13"/>
  <c r="BL8" s="1"/>
  <c r="G196" i="1" s="1"/>
  <c r="D196"/>
  <c r="E196" s="1"/>
  <c r="BK12" i="3"/>
  <c r="BL12" s="1"/>
  <c r="G30" i="1" s="1"/>
  <c r="C30"/>
  <c r="BP17" i="6"/>
  <c r="A17" s="1"/>
  <c r="G79" i="1" s="1"/>
  <c r="C54"/>
  <c r="E54" s="1"/>
  <c r="BK7" i="5"/>
  <c r="BL7" s="1"/>
  <c r="G54" i="1" s="1"/>
  <c r="D73"/>
  <c r="E73" s="1"/>
  <c r="BP11" i="6"/>
  <c r="A11" s="1"/>
  <c r="G73" i="1" s="1"/>
  <c r="BK16" i="5"/>
  <c r="BL16" s="1"/>
  <c r="BP8" i="9"/>
  <c r="C116" i="1"/>
  <c r="E116" s="1"/>
  <c r="C138"/>
  <c r="BP5" i="10"/>
  <c r="BK14" i="5"/>
  <c r="BL14" s="1"/>
  <c r="G61" i="1" s="1"/>
  <c r="C61"/>
  <c r="E61" s="1"/>
  <c r="BP17" i="8"/>
  <c r="A17" s="1"/>
  <c r="G96" i="1" s="1"/>
  <c r="C96"/>
  <c r="E96" s="1"/>
  <c r="C128"/>
  <c r="E128" s="1"/>
  <c r="BP18" i="9"/>
  <c r="A18" s="1"/>
  <c r="G128" i="1" s="1"/>
  <c r="BP14" i="6"/>
  <c r="A14" s="1"/>
  <c r="G76" i="1" s="1"/>
  <c r="C76"/>
  <c r="E76" s="1"/>
  <c r="C120"/>
  <c r="E120" s="1"/>
  <c r="BP5" i="9"/>
  <c r="BP14" i="10"/>
  <c r="A14" s="1"/>
  <c r="G147" i="1" s="1"/>
  <c r="C147"/>
  <c r="E147" s="1"/>
  <c r="BK13" i="4"/>
  <c r="BL13" s="1"/>
  <c r="C45" i="1"/>
  <c r="E45" s="1"/>
  <c r="BK11" i="4"/>
  <c r="BL11" s="1"/>
  <c r="G45" i="1" s="1"/>
  <c r="BP3" i="11"/>
  <c r="C159" i="1"/>
  <c r="E159" s="1"/>
  <c r="C60"/>
  <c r="BK13" i="5"/>
  <c r="BL13" s="1"/>
  <c r="G60" i="1" s="1"/>
  <c r="BK11" i="5"/>
  <c r="BL11" s="1"/>
  <c r="G58" i="1" s="1"/>
  <c r="BP24" i="8"/>
  <c r="A24" s="1"/>
  <c r="G103" i="1" s="1"/>
  <c r="D103"/>
  <c r="E103" s="1"/>
  <c r="BP21" i="8"/>
  <c r="A21" s="1"/>
  <c r="G100" i="1" s="1"/>
  <c r="C100"/>
  <c r="E100" s="1"/>
  <c r="BP10" i="8"/>
  <c r="C86" i="1"/>
  <c r="E86" s="1"/>
  <c r="C127"/>
  <c r="E127" s="1"/>
  <c r="BP17" i="9"/>
  <c r="A17" s="1"/>
  <c r="G127" i="1" s="1"/>
  <c r="BP20" i="9"/>
  <c r="A20" s="1"/>
  <c r="G130" i="1" s="1"/>
  <c r="C130"/>
  <c r="E130" s="1"/>
  <c r="C79"/>
  <c r="E79" s="1"/>
  <c r="C161"/>
  <c r="E161" s="1"/>
  <c r="C39"/>
  <c r="E39" s="1"/>
  <c r="BK5" i="4"/>
  <c r="BL5" s="1"/>
  <c r="G39" i="1" s="1"/>
  <c r="BK4" i="7"/>
  <c r="BL4" s="1"/>
  <c r="G203" i="1" s="1"/>
  <c r="BP4" i="8"/>
  <c r="D89" i="1"/>
  <c r="E89" s="1"/>
  <c r="D121"/>
  <c r="E121" s="1"/>
  <c r="BP11" i="9"/>
  <c r="C135" i="1"/>
  <c r="E135" s="1"/>
  <c r="BP19" i="11"/>
  <c r="A19" s="1"/>
  <c r="G168" i="1" s="1"/>
  <c r="C53"/>
  <c r="E53" s="1"/>
  <c r="BK6" i="5"/>
  <c r="BL6" s="1"/>
  <c r="G53" i="1" s="1"/>
  <c r="C75"/>
  <c r="E75" s="1"/>
  <c r="BP13" i="6"/>
  <c r="A13" s="1"/>
  <c r="G75" i="1" s="1"/>
  <c r="C169"/>
  <c r="E169" s="1"/>
  <c r="BP20" i="11"/>
  <c r="A20" s="1"/>
  <c r="G169" i="1" s="1"/>
  <c r="BP16" i="8"/>
  <c r="A16" s="1"/>
  <c r="G95" i="1" s="1"/>
  <c r="D95"/>
  <c r="E95" s="1"/>
  <c r="BP16" i="6"/>
  <c r="A16" s="1"/>
  <c r="G78" i="1" s="1"/>
  <c r="C78"/>
  <c r="E78" s="1"/>
  <c r="BK10" i="3"/>
  <c r="BL10" s="1"/>
  <c r="G28" i="1" s="1"/>
  <c r="C28"/>
  <c r="E28" s="1"/>
  <c r="BP16" i="12"/>
  <c r="A16" s="1"/>
  <c r="BK16" i="3"/>
  <c r="BL16" s="1"/>
  <c r="BP18" i="8"/>
  <c r="A18" s="1"/>
  <c r="G97" i="1" s="1"/>
  <c r="D97"/>
  <c r="E97" s="1"/>
  <c r="BP27" i="8"/>
  <c r="A27" s="1"/>
  <c r="G106" i="1" s="1"/>
  <c r="C106"/>
  <c r="E106" s="1"/>
  <c r="C119"/>
  <c r="E119" s="1"/>
  <c r="BP10" i="9"/>
  <c r="BP15" i="8"/>
  <c r="A15" s="1"/>
  <c r="G94" i="1" s="1"/>
  <c r="C94"/>
  <c r="E94" s="1"/>
  <c r="C126"/>
  <c r="E126" s="1"/>
  <c r="BP16" i="9"/>
  <c r="A16" s="1"/>
  <c r="G126" i="1" s="1"/>
  <c r="BP19" i="9"/>
  <c r="A19" s="1"/>
  <c r="G129" i="1" s="1"/>
  <c r="C129"/>
  <c r="E129" s="1"/>
  <c r="BP10" i="10"/>
  <c r="A10" s="1"/>
  <c r="G143" i="1" s="1"/>
  <c r="D143"/>
  <c r="BP9" i="6"/>
  <c r="A9" s="1"/>
  <c r="G71" i="1" s="1"/>
  <c r="C71"/>
  <c r="E71" s="1"/>
  <c r="BP22" i="8"/>
  <c r="A22" s="1"/>
  <c r="G101" i="1" s="1"/>
  <c r="D101"/>
  <c r="E101" s="1"/>
  <c r="BP19" i="8"/>
  <c r="A19" s="1"/>
  <c r="G98" i="1" s="1"/>
  <c r="C98"/>
  <c r="E98" s="1"/>
  <c r="BP13" i="8"/>
  <c r="C84" i="1"/>
  <c r="E84" s="1"/>
  <c r="BP18" i="6"/>
  <c r="A18" s="1"/>
  <c r="BP3"/>
  <c r="C207" i="1"/>
  <c r="E207" s="1"/>
  <c r="BK8" i="7"/>
  <c r="BL8" s="1"/>
  <c r="G207" i="1" s="1"/>
  <c r="D142"/>
  <c r="E142" s="1"/>
  <c r="BP9" i="10"/>
  <c r="A9" s="1"/>
  <c r="G142" i="1" s="1"/>
  <c r="BK4" i="13"/>
  <c r="BL4" s="1"/>
  <c r="G192" i="1" s="1"/>
  <c r="D192"/>
  <c r="C66"/>
  <c r="E66" s="1"/>
  <c r="D107"/>
  <c r="E107" s="1"/>
  <c r="C160"/>
  <c r="E160" s="1"/>
  <c r="BL14" i="2"/>
  <c r="G15" i="1" s="1"/>
  <c r="BK18" i="7"/>
  <c r="BL18" s="1"/>
  <c r="G217" i="1" s="1"/>
  <c r="C203"/>
  <c r="E203" s="1"/>
  <c r="BP12" i="8"/>
  <c r="BP8"/>
  <c r="BK17" i="7"/>
  <c r="BL17" s="1"/>
  <c r="G216" i="1" s="1"/>
  <c r="C216"/>
  <c r="E216" s="1"/>
  <c r="C185"/>
  <c r="E185" s="1"/>
  <c r="BP12" i="12"/>
  <c r="A12" s="1"/>
  <c r="G185" i="1" s="1"/>
  <c r="BP6" i="6"/>
  <c r="A6" s="1"/>
  <c r="G68" i="1" s="1"/>
  <c r="C68"/>
  <c r="E68" s="1"/>
  <c r="BP14" i="12"/>
  <c r="A14" s="1"/>
  <c r="G187" i="1" s="1"/>
  <c r="E168"/>
  <c r="BP13" i="12"/>
  <c r="A13" s="1"/>
  <c r="G186" i="1" s="1"/>
  <c r="C186"/>
  <c r="E186" s="1"/>
  <c r="BK20" i="3"/>
  <c r="BL20" s="1"/>
  <c r="BP11" i="12"/>
  <c r="A11" s="1"/>
  <c r="G184" i="1" s="1"/>
  <c r="C184"/>
  <c r="E184" s="1"/>
  <c r="BP29" i="8"/>
  <c r="A29" s="1"/>
  <c r="G108" i="1" s="1"/>
  <c r="BK18" i="3"/>
  <c r="BL18" s="1"/>
  <c r="BP13" i="11"/>
  <c r="A13" s="1"/>
  <c r="G162" i="1" s="1"/>
  <c r="BK14" i="13"/>
  <c r="BL14" s="1"/>
  <c r="C145" i="1"/>
  <c r="E145" s="1"/>
  <c r="BP12" i="10"/>
  <c r="A12" s="1"/>
  <c r="G145" i="1" s="1"/>
  <c r="BK15" i="7"/>
  <c r="BL15" s="1"/>
  <c r="G214" i="1" s="1"/>
  <c r="C214"/>
  <c r="E214" s="1"/>
  <c r="C197"/>
  <c r="E197" s="1"/>
  <c r="BK9" i="13"/>
  <c r="BL9" s="1"/>
  <c r="G197" i="1" s="1"/>
  <c r="D85"/>
  <c r="E85" s="1"/>
  <c r="BK10" i="2"/>
  <c r="BK14" i="3"/>
  <c r="BL14" s="1"/>
  <c r="G32" i="1" s="1"/>
  <c r="BK9" i="4"/>
  <c r="BL9" s="1"/>
  <c r="G43" i="1" s="1"/>
  <c r="BK3" i="4"/>
  <c r="BK13" i="7"/>
  <c r="BL13" s="1"/>
  <c r="G212" i="1" s="1"/>
  <c r="BP20" i="8"/>
  <c r="A20" s="1"/>
  <c r="G99" i="1" s="1"/>
  <c r="BP22" i="11"/>
  <c r="A22" s="1"/>
  <c r="G171" i="1" s="1"/>
  <c r="C171"/>
  <c r="E171" s="1"/>
  <c r="BK7" i="13"/>
  <c r="BL7" s="1"/>
  <c r="G195" i="1" s="1"/>
  <c r="C32"/>
  <c r="E32" s="1"/>
  <c r="BK16" i="13"/>
  <c r="BL16" s="1"/>
  <c r="BP12" i="6"/>
  <c r="A12" s="1"/>
  <c r="G74" i="1" s="1"/>
  <c r="C74"/>
  <c r="E74" s="1"/>
  <c r="BK11" i="7"/>
  <c r="BL11" s="1"/>
  <c r="G210" i="1" s="1"/>
  <c r="BP5" i="6"/>
  <c r="BP21" i="11"/>
  <c r="A21" s="1"/>
  <c r="G170" i="1" s="1"/>
  <c r="C170"/>
  <c r="E170" s="1"/>
  <c r="C210"/>
  <c r="BP20" i="6"/>
  <c r="A20" s="1"/>
  <c r="BP11" i="8"/>
  <c r="BP19" i="12"/>
  <c r="A19" s="1"/>
  <c r="E193" i="1"/>
  <c r="BK9" i="7"/>
  <c r="BL9" s="1"/>
  <c r="G208" i="1" s="1"/>
  <c r="C208"/>
  <c r="E208" s="1"/>
  <c r="BP25" i="8"/>
  <c r="A25" s="1"/>
  <c r="G104" i="1" s="1"/>
  <c r="C104"/>
  <c r="E104" s="1"/>
  <c r="BP5" i="8"/>
  <c r="C90" i="1"/>
  <c r="E90" s="1"/>
  <c r="BK10" i="7"/>
  <c r="BL10" s="1"/>
  <c r="G209" i="1" s="1"/>
  <c r="C209"/>
  <c r="E209" s="1"/>
  <c r="BK5" i="13"/>
  <c r="BL5" s="1"/>
  <c r="G193" i="1" s="1"/>
  <c r="C193"/>
  <c r="C217"/>
  <c r="E217" s="1"/>
  <c r="BP10" i="6"/>
  <c r="A10" s="1"/>
  <c r="G72" i="1" s="1"/>
  <c r="E180"/>
  <c r="C183"/>
  <c r="E183" s="1"/>
  <c r="BP10" i="12"/>
  <c r="A10" s="1"/>
  <c r="G183" i="1" s="1"/>
  <c r="E192"/>
  <c r="C65"/>
  <c r="C108"/>
  <c r="E108" s="1"/>
  <c r="BK16" i="7"/>
  <c r="BL16" s="1"/>
  <c r="G215" i="1" s="1"/>
  <c r="BK14" i="7"/>
  <c r="BL14" s="1"/>
  <c r="G213" i="1" s="1"/>
  <c r="C215"/>
  <c r="E215" s="1"/>
  <c r="BK12" i="7"/>
  <c r="BL12" s="1"/>
  <c r="G211" i="1" s="1"/>
  <c r="E110"/>
  <c r="E182"/>
  <c r="C213"/>
  <c r="BK6" i="3"/>
  <c r="BL6" s="1"/>
  <c r="G24" i="1" s="1"/>
  <c r="BK4" i="3"/>
  <c r="BP9" i="12"/>
  <c r="A9" s="1"/>
  <c r="G182" i="1" s="1"/>
  <c r="BP5" i="12"/>
  <c r="BK5" i="2"/>
  <c r="BP8" i="12"/>
  <c r="D181" i="1"/>
  <c r="E181" s="1"/>
  <c r="BP7" i="12"/>
  <c r="BP3"/>
  <c r="D179" i="1"/>
  <c r="E179" s="1"/>
  <c r="D177"/>
  <c r="E177" s="1"/>
  <c r="BP4" i="12"/>
  <c r="D158" i="1"/>
  <c r="E158" s="1"/>
  <c r="E157"/>
  <c r="E156"/>
  <c r="E155"/>
  <c r="BP5" i="11"/>
  <c r="BP7"/>
  <c r="BP6"/>
  <c r="D154" i="1"/>
  <c r="E154" s="1"/>
  <c r="BP9" i="11"/>
  <c r="D153" i="1"/>
  <c r="E153" s="1"/>
  <c r="BP10" i="11"/>
  <c r="BK7" i="4"/>
  <c r="BL7" s="1"/>
  <c r="G41" i="1" s="1"/>
  <c r="C37"/>
  <c r="BK7" i="2"/>
  <c r="BL7" s="1"/>
  <c r="G8" i="1" s="1"/>
  <c r="BK6" i="2"/>
  <c r="BL6" s="1"/>
  <c r="G7" i="1" s="1"/>
  <c r="BK19" i="2"/>
  <c r="BL19" s="1"/>
  <c r="BK21"/>
  <c r="BL21" s="1"/>
  <c r="E187" i="1"/>
  <c r="E143"/>
  <c r="E138"/>
  <c r="E33"/>
  <c r="E43"/>
  <c r="E38"/>
  <c r="E213"/>
  <c r="E109"/>
  <c r="E93"/>
  <c r="E123"/>
  <c r="E122"/>
  <c r="E206"/>
  <c r="E99"/>
  <c r="E87"/>
  <c r="E124"/>
  <c r="E72"/>
  <c r="E67"/>
  <c r="E218"/>
  <c r="E211"/>
  <c r="E210"/>
  <c r="E204"/>
  <c r="E31"/>
  <c r="E22"/>
  <c r="E46"/>
  <c r="E44"/>
  <c r="E51"/>
  <c r="E212"/>
  <c r="E42"/>
  <c r="E41"/>
  <c r="E40"/>
  <c r="E60"/>
  <c r="E59"/>
  <c r="E58"/>
  <c r="E55"/>
  <c r="E52"/>
  <c r="E30"/>
  <c r="E29"/>
  <c r="E26"/>
  <c r="E25"/>
  <c r="E24"/>
  <c r="E23"/>
  <c r="BK3" i="3"/>
  <c r="C21" i="1"/>
  <c r="BK3" i="13"/>
  <c r="BL3" s="1"/>
  <c r="G191" i="1" s="1"/>
  <c r="BP6" i="12"/>
  <c r="BP8" i="11"/>
  <c r="BP6" i="10"/>
  <c r="A6" s="1"/>
  <c r="BK17" i="2"/>
  <c r="BL17" s="1"/>
  <c r="BK11"/>
  <c r="BK9"/>
  <c r="BL9" s="1"/>
  <c r="G10" i="1" s="1"/>
  <c r="BP13" i="9"/>
  <c r="BP9" i="8"/>
  <c r="A14" s="1"/>
  <c r="BK3" i="7"/>
  <c r="BL3" s="1"/>
  <c r="G202" i="1" s="1"/>
  <c r="BK20" i="5"/>
  <c r="BL20" s="1"/>
  <c r="BK3"/>
  <c r="BL3" s="1"/>
  <c r="G50" i="1" s="1"/>
  <c r="BK20" i="4"/>
  <c r="BL20" s="1"/>
  <c r="BK18"/>
  <c r="BL18" s="1"/>
  <c r="BK16"/>
  <c r="BL16" s="1"/>
  <c r="BK14"/>
  <c r="BL14" s="1"/>
  <c r="BK12"/>
  <c r="BL12" s="1"/>
  <c r="G46" i="1" s="1"/>
  <c r="BK10" i="4"/>
  <c r="BL10" s="1"/>
  <c r="G44" i="1" s="1"/>
  <c r="BK8" i="4"/>
  <c r="BL8" s="1"/>
  <c r="G42" i="1" s="1"/>
  <c r="BK6" i="4"/>
  <c r="BK4"/>
  <c r="BL4" s="1"/>
  <c r="G38" i="1" s="1"/>
  <c r="BK19" i="3"/>
  <c r="BL19" s="1"/>
  <c r="BK15"/>
  <c r="BL15" s="1"/>
  <c r="G33" i="1" s="1"/>
  <c r="BK7" i="3"/>
  <c r="BL7" s="1"/>
  <c r="G25" i="1" s="1"/>
  <c r="BK8" i="3"/>
  <c r="BL8" s="1"/>
  <c r="G26" i="1" s="1"/>
  <c r="BK17" i="3"/>
  <c r="BL17" s="1"/>
  <c r="BK13"/>
  <c r="BL13" s="1"/>
  <c r="G31" i="1" s="1"/>
  <c r="BK11" i="3"/>
  <c r="BL11" s="1"/>
  <c r="G29" i="1" s="1"/>
  <c r="BK5" i="3"/>
  <c r="BL5" s="1"/>
  <c r="G23" i="1" s="1"/>
  <c r="BK18" i="2"/>
  <c r="BL18" s="1"/>
  <c r="BK15"/>
  <c r="BK12"/>
  <c r="BK8"/>
  <c r="BL8" s="1"/>
  <c r="G9" i="1" s="1"/>
  <c r="BK4" i="2"/>
  <c r="AF3"/>
  <c r="BJ3" s="1"/>
  <c r="D4" i="1" s="1"/>
  <c r="A5" i="10" l="1"/>
  <c r="A3"/>
  <c r="A4"/>
  <c r="A3" i="11"/>
  <c r="A4"/>
  <c r="A8" i="8"/>
  <c r="G93" i="1" s="1"/>
  <c r="A3" i="6"/>
  <c r="A4" i="9"/>
  <c r="A6"/>
  <c r="A5" i="12"/>
  <c r="G178" i="1" s="1"/>
  <c r="A5" i="9"/>
  <c r="A14"/>
  <c r="A12" i="8"/>
  <c r="A6"/>
  <c r="G92" i="1" s="1"/>
  <c r="G138"/>
  <c r="G136"/>
  <c r="G134"/>
  <c r="A3" i="8"/>
  <c r="A11" i="9"/>
  <c r="G121" i="1" s="1"/>
  <c r="A10" i="9"/>
  <c r="A7" i="8"/>
  <c r="G88" i="1" s="1"/>
  <c r="G135"/>
  <c r="A5" i="8"/>
  <c r="A4"/>
  <c r="A3" i="9"/>
  <c r="A7"/>
  <c r="A12"/>
  <c r="G117" i="1" s="1"/>
  <c r="A8" i="9"/>
  <c r="G116" i="1" s="1"/>
  <c r="A9" i="9"/>
  <c r="G115" i="1" s="1"/>
  <c r="A13" i="9"/>
  <c r="G114" i="1" s="1"/>
  <c r="A4" i="6"/>
  <c r="A5"/>
  <c r="G65" i="1" s="1"/>
  <c r="A9" i="8"/>
  <c r="G83" i="1" s="1"/>
  <c r="A11" i="8"/>
  <c r="G87" i="1" s="1"/>
  <c r="A10" i="8"/>
  <c r="G86" i="1" s="1"/>
  <c r="A13" i="8"/>
  <c r="G84" i="1" s="1"/>
  <c r="E11"/>
  <c r="BL10" i="2"/>
  <c r="G11" i="1" s="1"/>
  <c r="E12"/>
  <c r="BL11" i="2"/>
  <c r="G12" i="1" s="1"/>
  <c r="E13"/>
  <c r="BL12" i="2"/>
  <c r="G13" i="1" s="1"/>
  <c r="E14"/>
  <c r="BL13" i="2"/>
  <c r="G14" i="1" s="1"/>
  <c r="E16"/>
  <c r="BL15" i="2"/>
  <c r="G16" i="1" s="1"/>
  <c r="BL3" i="3"/>
  <c r="G21" i="1" s="1"/>
  <c r="BL4" i="3"/>
  <c r="G22" i="1" s="1"/>
  <c r="A8" i="12"/>
  <c r="G181" i="1" s="1"/>
  <c r="A7" i="12"/>
  <c r="G180" i="1" s="1"/>
  <c r="BL3" i="4"/>
  <c r="G37" i="1" s="1"/>
  <c r="BL6" i="4"/>
  <c r="G40" i="1" s="1"/>
  <c r="BL5" i="2"/>
  <c r="G6" i="1" s="1"/>
  <c r="BL4" i="2"/>
  <c r="G5" i="1" s="1"/>
  <c r="E6"/>
  <c r="E8"/>
  <c r="E9"/>
  <c r="E10"/>
  <c r="E7"/>
  <c r="BK3" i="2"/>
  <c r="BL3" s="1"/>
  <c r="G4" i="1" s="1"/>
  <c r="A3" i="12"/>
  <c r="A6"/>
  <c r="G176" i="1" s="1"/>
  <c r="A4" i="12"/>
  <c r="G177" i="1" s="1"/>
  <c r="A5" i="11"/>
  <c r="A7"/>
  <c r="G156" i="1" s="1"/>
  <c r="A8" i="11"/>
  <c r="G152" i="1" s="1"/>
  <c r="A10" i="11"/>
  <c r="G153" i="1" s="1"/>
  <c r="A9" i="11"/>
  <c r="G154" i="1" s="1"/>
  <c r="A6" i="11"/>
  <c r="G155" i="1" s="1"/>
  <c r="E5"/>
  <c r="BK20" i="2"/>
  <c r="BL20" s="1"/>
  <c r="BO23" i="11"/>
  <c r="G179" i="1" l="1"/>
  <c r="G157"/>
  <c r="G158"/>
  <c r="G159"/>
  <c r="G118"/>
  <c r="G119"/>
  <c r="G122"/>
  <c r="G123"/>
  <c r="G120"/>
  <c r="G124"/>
  <c r="G125"/>
  <c r="G137"/>
  <c r="G139"/>
  <c r="G89"/>
  <c r="G90"/>
  <c r="G91"/>
  <c r="G85"/>
  <c r="G67"/>
  <c r="G66"/>
  <c r="D172"/>
  <c r="E172" s="1"/>
  <c r="BP23" i="11"/>
  <c r="A23" s="1"/>
  <c r="E4" i="1"/>
  <c r="E21"/>
  <c r="E37"/>
  <c r="E50"/>
  <c r="E202"/>
  <c r="E134"/>
  <c r="E191"/>
  <c r="E65"/>
  <c r="E83"/>
  <c r="E114"/>
  <c r="E152" l="1"/>
  <c r="E176"/>
  <c r="I72"/>
</calcChain>
</file>

<file path=xl/sharedStrings.xml><?xml version="1.0" encoding="utf-8"?>
<sst xmlns="http://schemas.openxmlformats.org/spreadsheetml/2006/main" count="401" uniqueCount="117">
  <si>
    <t>Woonplaats</t>
  </si>
  <si>
    <t>EERSTE MANCHE</t>
  </si>
  <si>
    <t>Strafsec. 2e manche</t>
  </si>
  <si>
    <t>ENKELSPAN PONY</t>
  </si>
  <si>
    <t>ENKELSPAN PAARD</t>
  </si>
  <si>
    <t xml:space="preserve">  KLASSERING</t>
  </si>
  <si>
    <t xml:space="preserve"> Strafsec. 1e manche</t>
  </si>
  <si>
    <t xml:space="preserve"> Tijd 2e manche</t>
  </si>
  <si>
    <t xml:space="preserve">  Totaal 1e manche</t>
  </si>
  <si>
    <t xml:space="preserve"> TOTAAL 1e &amp; 2e MANCHE</t>
  </si>
  <si>
    <t xml:space="preserve">  Tijd   1e manche</t>
  </si>
  <si>
    <t xml:space="preserve">   Totaal   1e manche</t>
  </si>
  <si>
    <t xml:space="preserve"> Totaal 2e manche</t>
  </si>
  <si>
    <t>Startnummer</t>
  </si>
  <si>
    <t>Menner / menster</t>
  </si>
  <si>
    <t>VIERSPAN/TANDEM   PAARDEN</t>
  </si>
  <si>
    <t>TWEESPAN PAARDEN</t>
  </si>
  <si>
    <t>Langspan PONY'S</t>
  </si>
  <si>
    <t>TWEESPAN PONY'S</t>
  </si>
  <si>
    <t>SHET</t>
  </si>
  <si>
    <t>Namen</t>
  </si>
  <si>
    <t>Impuls Pony</t>
  </si>
  <si>
    <t>Impuls Paard</t>
  </si>
  <si>
    <t>Jonge Paarden</t>
  </si>
  <si>
    <t>Jeugd</t>
  </si>
  <si>
    <t>OHZ</t>
  </si>
  <si>
    <t>PF
5</t>
  </si>
  <si>
    <t>,</t>
  </si>
  <si>
    <t>PF</t>
  </si>
  <si>
    <t>pf</t>
  </si>
  <si>
    <t xml:space="preserve">  stratrers</t>
  </si>
  <si>
    <t>starters</t>
  </si>
  <si>
    <t xml:space="preserve"> starters</t>
  </si>
  <si>
    <t xml:space="preserve">  starters</t>
  </si>
  <si>
    <t>geachte gebruiker, start nummer, naam menner en paard invullen, deze gegevens worden automatisch  in de achter liggende lijsten overgenomen, ook latere wijzegingen worden automatisch verwerkt.</t>
  </si>
  <si>
    <t>de eind score wordt automatisch opgeteld en een ranglijst opgemaakt</t>
  </si>
  <si>
    <r>
      <t xml:space="preserve">Bij een afgereden bal op de doorgangen een 1 invullen en op </t>
    </r>
    <r>
      <rPr>
        <sz val="12"/>
        <color rgb="FFFF0000"/>
        <rFont val="Calibri"/>
        <family val="2"/>
      </rPr>
      <t>enter drukken</t>
    </r>
  </si>
  <si>
    <r>
      <rPr>
        <sz val="12"/>
        <rFont val="Calibri"/>
        <family val="2"/>
      </rPr>
      <t>tijdens de wedstrijd</t>
    </r>
    <r>
      <rPr>
        <sz val="9"/>
        <rFont val="Calibri"/>
        <family val="2"/>
      </rPr>
      <t xml:space="preserve"> </t>
    </r>
    <r>
      <rPr>
        <sz val="12"/>
        <rFont val="Calibri"/>
        <family val="2"/>
      </rPr>
      <t xml:space="preserve">de tapbladen invullen. </t>
    </r>
  </si>
  <si>
    <t>De eerste colom (voor doorgang 1) de exstra strafpunten invullen. Bij een eliminatie 1000 invullen</t>
  </si>
  <si>
    <t>De tijden van de deelnemers worden automatisch naar het begin blad geschreven.</t>
  </si>
  <si>
    <t>ranglijst</t>
  </si>
  <si>
    <t xml:space="preserve">met vriendelijke groet </t>
  </si>
  <si>
    <r>
      <t xml:space="preserve">Bij PF (Parcours fout) ook een 1 invullen en op </t>
    </r>
    <r>
      <rPr>
        <sz val="12"/>
        <color rgb="FFFF0000"/>
        <rFont val="Calibri"/>
        <family val="2"/>
      </rPr>
      <t>enter drukken</t>
    </r>
    <r>
      <rPr>
        <sz val="12"/>
        <rFont val="Calibri"/>
        <family val="2"/>
      </rPr>
      <t xml:space="preserve"> het programma rekent zelf de strafpunten om</t>
    </r>
  </si>
  <si>
    <r>
      <t xml:space="preserve">Bij het invullen van de tijden daar waar nodig </t>
    </r>
    <r>
      <rPr>
        <sz val="12"/>
        <color rgb="FFFF0000"/>
        <rFont val="Calibri"/>
        <family val="2"/>
      </rPr>
      <t>een comma</t>
    </r>
    <r>
      <rPr>
        <sz val="12"/>
        <rFont val="Calibri"/>
        <family val="2"/>
      </rPr>
      <t xml:space="preserve"> (,) invullen geen punt</t>
    </r>
  </si>
  <si>
    <t xml:space="preserve">John Smeets </t>
  </si>
  <si>
    <r>
      <t>Voor de eerste en tweede manch de tijd in seconden invullen (</t>
    </r>
    <r>
      <rPr>
        <sz val="12"/>
        <color rgb="FFFF0000"/>
        <rFont val="Calibri"/>
        <family val="2"/>
      </rPr>
      <t>enter drukken</t>
    </r>
    <r>
      <rPr>
        <sz val="12"/>
        <rFont val="Calibri"/>
        <family val="2"/>
      </rPr>
      <t>) dus 131 sec en niet 2 minuut 11 sec</t>
    </r>
  </si>
  <si>
    <t>Letop; de gekleurde vakken niet invullen</t>
  </si>
  <si>
    <t>voorafgaande aan de wedstrijd de juiste poort nummers invullen, deze worden automatiesch overgenomen op de tapbladen</t>
  </si>
  <si>
    <t>TWEEDE MANCHE</t>
  </si>
  <si>
    <t>6a</t>
  </si>
  <si>
    <t>6b</t>
  </si>
  <si>
    <t>6c</t>
  </si>
  <si>
    <t>11a</t>
  </si>
  <si>
    <t>11b</t>
  </si>
  <si>
    <t>11c</t>
  </si>
  <si>
    <t>11d</t>
  </si>
  <si>
    <t>11e</t>
  </si>
  <si>
    <t>14a</t>
  </si>
  <si>
    <t>14b</t>
  </si>
  <si>
    <t>14c</t>
  </si>
  <si>
    <t>14d</t>
  </si>
  <si>
    <t>14e</t>
  </si>
  <si>
    <t>Jill Riemslag</t>
  </si>
  <si>
    <t>Xavyena Molenschiot</t>
  </si>
  <si>
    <t>Sylvana Klerkx</t>
  </si>
  <si>
    <t>Jennifer de Graaf</t>
  </si>
  <si>
    <t>Janneke Kajim</t>
  </si>
  <si>
    <t>Moniek Classens</t>
  </si>
  <si>
    <t>Quinten van Beers</t>
  </si>
  <si>
    <t>Maarten Krom</t>
  </si>
  <si>
    <t>Frank Houben</t>
  </si>
  <si>
    <t>Brigitte Janssen</t>
  </si>
  <si>
    <t>Jordy Reuvers</t>
  </si>
  <si>
    <t>Peter Bas van der Weiden</t>
  </si>
  <si>
    <t>Yvette van Amelsvoort</t>
  </si>
  <si>
    <t>Tessa in 't Groen</t>
  </si>
  <si>
    <t>Gina Evers</t>
  </si>
  <si>
    <t>Hans van Meer</t>
  </si>
  <si>
    <t>Jan Hamers</t>
  </si>
  <si>
    <t>Frans Marijnisen</t>
  </si>
  <si>
    <t>Stephanie Siebers</t>
  </si>
  <si>
    <t>Erik Verloo</t>
  </si>
  <si>
    <t>Marit Lap-Bekhuis</t>
  </si>
  <si>
    <t>Bart van Ranst</t>
  </si>
  <si>
    <t>Annemarie Kuenen</t>
  </si>
  <si>
    <t>Rudi van Bijlen</t>
  </si>
  <si>
    <t>Frank Vissers</t>
  </si>
  <si>
    <t>Marleen van Vendeloo</t>
  </si>
  <si>
    <t>Berndt Wouters</t>
  </si>
  <si>
    <t>Jonas Korten (pony)</t>
  </si>
  <si>
    <t>Kenny Kanora (tandem)</t>
  </si>
  <si>
    <t>Kenny Kanore (pony)</t>
  </si>
  <si>
    <t>Jonas Korten (paard)</t>
  </si>
  <si>
    <t>Carolijn de Leeuw</t>
  </si>
  <si>
    <t>Nicole Roos</t>
  </si>
  <si>
    <t>Bernie Damen</t>
  </si>
  <si>
    <t>Robin Franken</t>
  </si>
  <si>
    <t>Francis Heijboer</t>
  </si>
  <si>
    <t>Charissa den Ridder</t>
  </si>
  <si>
    <t>Milou Vangelooven</t>
  </si>
  <si>
    <t>Gracejelaine den Ridder</t>
  </si>
  <si>
    <t>Kees van der Veeken</t>
  </si>
  <si>
    <t>Johan van Hooijdonk</t>
  </si>
  <si>
    <t>Jan Heijnen</t>
  </si>
  <si>
    <t>Marcel Marijnisen</t>
  </si>
  <si>
    <t>Chevano Marijnisen</t>
  </si>
  <si>
    <t>10 sec opbouw tessa in 't groen</t>
  </si>
  <si>
    <t>Cor van den Maagdenberg</t>
  </si>
  <si>
    <t>Xavyena Molenschot</t>
  </si>
  <si>
    <t xml:space="preserve"> </t>
  </si>
  <si>
    <t>Jonas Corten (4 pony)</t>
  </si>
  <si>
    <t>Bernd Wouters (4 pony)</t>
  </si>
  <si>
    <t>Marleen van Vendeloo (4 pony)</t>
  </si>
  <si>
    <t>Jonas Corten (4 paard)</t>
  </si>
  <si>
    <t>Kenny Kanora (4 pony)</t>
  </si>
  <si>
    <t>EL</t>
  </si>
  <si>
    <t xml:space="preserve">  </t>
  </si>
</sst>
</file>

<file path=xl/styles.xml><?xml version="1.0" encoding="utf-8"?>
<styleSheet xmlns="http://schemas.openxmlformats.org/spreadsheetml/2006/main">
  <fonts count="67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10"/>
      <color indexed="8"/>
      <name val="Arial"/>
      <family val="2"/>
    </font>
    <font>
      <b/>
      <sz val="9"/>
      <name val="Calibri"/>
      <family val="2"/>
    </font>
    <font>
      <sz val="9"/>
      <name val="Calibri"/>
      <family val="2"/>
    </font>
    <font>
      <b/>
      <sz val="12"/>
      <name val="Calibri"/>
      <family val="2"/>
    </font>
    <font>
      <sz val="12"/>
      <color indexed="8"/>
      <name val="Calibri"/>
      <family val="2"/>
    </font>
    <font>
      <sz val="12"/>
      <name val="Calibri"/>
      <family val="2"/>
    </font>
    <font>
      <sz val="11"/>
      <color theme="1"/>
      <name val="Calibri"/>
      <family val="2"/>
      <scheme val="minor"/>
    </font>
    <font>
      <b/>
      <sz val="12"/>
      <color rgb="FFFF0000"/>
      <name val="Calibri"/>
      <family val="2"/>
    </font>
    <font>
      <b/>
      <sz val="16"/>
      <color rgb="FFC00000"/>
      <name val="Calibri"/>
      <family val="2"/>
    </font>
    <font>
      <sz val="16"/>
      <color rgb="FFC00000"/>
      <name val="Calibri"/>
      <family val="2"/>
    </font>
    <font>
      <b/>
      <sz val="9"/>
      <color theme="8" tint="-0.499984740745262"/>
      <name val="Calibri"/>
      <family val="2"/>
    </font>
    <font>
      <b/>
      <sz val="16"/>
      <color theme="8" tint="-0.499984740745262"/>
      <name val="Calibri"/>
      <family val="2"/>
    </font>
    <font>
      <b/>
      <sz val="16"/>
      <color theme="6" tint="-0.249977111117893"/>
      <name val="Calibri"/>
      <family val="2"/>
    </font>
    <font>
      <b/>
      <sz val="12"/>
      <color theme="6" tint="-0.499984740745262"/>
      <name val="Calibri"/>
      <family val="2"/>
    </font>
    <font>
      <b/>
      <sz val="16"/>
      <color theme="6" tint="-0.499984740745262"/>
      <name val="Calibri"/>
      <family val="2"/>
    </font>
    <font>
      <b/>
      <sz val="12"/>
      <color rgb="FF800080"/>
      <name val="Calibri"/>
      <family val="2"/>
    </font>
    <font>
      <b/>
      <sz val="16"/>
      <color rgb="FF800080"/>
      <name val="Calibri"/>
      <family val="2"/>
    </font>
    <font>
      <b/>
      <sz val="11"/>
      <color rgb="FFC00000"/>
      <name val="Calibri"/>
      <family val="2"/>
    </font>
    <font>
      <b/>
      <sz val="11"/>
      <color theme="6" tint="-0.249977111117893"/>
      <name val="Calibri"/>
      <family val="2"/>
    </font>
    <font>
      <b/>
      <sz val="18"/>
      <color rgb="FFC00000"/>
      <name val="Calibri"/>
      <family val="2"/>
    </font>
    <font>
      <b/>
      <sz val="11"/>
      <color rgb="FFC00000"/>
      <name val="Calibri"/>
      <family val="2"/>
      <scheme val="minor"/>
    </font>
    <font>
      <b/>
      <sz val="11"/>
      <color theme="6" tint="-0.249977111117893"/>
      <name val="Calibri"/>
      <family val="2"/>
      <scheme val="minor"/>
    </font>
    <font>
      <b/>
      <sz val="11"/>
      <name val="Calibri"/>
      <family val="2"/>
    </font>
    <font>
      <b/>
      <sz val="11"/>
      <color theme="8" tint="-0.499984740745262"/>
      <name val="Calibri"/>
      <family val="2"/>
    </font>
    <font>
      <b/>
      <sz val="11"/>
      <color theme="6" tint="-0.499984740745262"/>
      <name val="Calibri"/>
      <family val="2"/>
    </font>
    <font>
      <b/>
      <sz val="14"/>
      <color rgb="FF800080"/>
      <name val="Calibri"/>
      <family val="2"/>
    </font>
    <font>
      <b/>
      <sz val="11"/>
      <color rgb="FF800080"/>
      <name val="Calibri"/>
      <family val="2"/>
    </font>
    <font>
      <sz val="11"/>
      <color theme="0"/>
      <name val="Calibri"/>
      <family val="2"/>
    </font>
    <font>
      <sz val="11"/>
      <name val="Calibri"/>
      <family val="2"/>
      <scheme val="minor"/>
    </font>
    <font>
      <b/>
      <sz val="11"/>
      <color theme="8" tint="-0.499984740745262"/>
      <name val="Calibri"/>
      <family val="2"/>
      <scheme val="minor"/>
    </font>
    <font>
      <b/>
      <sz val="11"/>
      <color theme="6" tint="-0.499984740745262"/>
      <name val="Calibri"/>
      <family val="2"/>
      <scheme val="minor"/>
    </font>
    <font>
      <b/>
      <sz val="11"/>
      <color rgb="FF800080"/>
      <name val="Calibri"/>
      <family val="2"/>
      <scheme val="minor"/>
    </font>
    <font>
      <b/>
      <sz val="11"/>
      <color theme="7" tint="-0.249977111117893"/>
      <name val="Calibri"/>
      <family val="2"/>
      <scheme val="minor"/>
    </font>
    <font>
      <b/>
      <sz val="11"/>
      <color theme="7" tint="-0.249977111117893"/>
      <name val="Calibri"/>
      <family val="2"/>
    </font>
    <font>
      <b/>
      <i/>
      <sz val="11"/>
      <color theme="7" tint="-0.249977111117893"/>
      <name val="Calibri"/>
      <family val="2"/>
      <scheme val="minor"/>
    </font>
    <font>
      <b/>
      <i/>
      <sz val="11"/>
      <color theme="7" tint="-0.249977111117893"/>
      <name val="Calibri"/>
      <family val="2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7" tint="-0.249977111117893"/>
      <name val="Calibri"/>
      <family val="2"/>
      <scheme val="minor"/>
    </font>
    <font>
      <sz val="12"/>
      <color rgb="FFFF0000"/>
      <name val="Calibri"/>
      <family val="2"/>
    </font>
    <font>
      <b/>
      <sz val="14"/>
      <color rgb="FFFF3300"/>
      <name val="Calibri"/>
      <family val="2"/>
    </font>
    <font>
      <b/>
      <sz val="14"/>
      <color rgb="FFFF0000"/>
      <name val="Calibri"/>
      <family val="2"/>
    </font>
    <font>
      <sz val="9"/>
      <color rgb="FFFF0000"/>
      <name val="Calibri"/>
      <family val="2"/>
    </font>
    <font>
      <sz val="9"/>
      <color theme="1"/>
      <name val="Calibri"/>
      <family val="2"/>
    </font>
    <font>
      <sz val="14"/>
      <color theme="1"/>
      <name val="Calibri"/>
      <family val="2"/>
    </font>
    <font>
      <sz val="14"/>
      <name val="Calibri"/>
      <family val="2"/>
    </font>
    <font>
      <sz val="18"/>
      <color rgb="FFFF0000"/>
      <name val="Calibri"/>
      <family val="2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rgb="FFC00000"/>
      <name val="Calibri"/>
      <family val="2"/>
      <scheme val="minor"/>
    </font>
    <font>
      <b/>
      <sz val="16"/>
      <color theme="6" tint="-0.249977111117893"/>
      <name val="Calibri"/>
      <family val="2"/>
      <scheme val="minor"/>
    </font>
    <font>
      <b/>
      <sz val="16"/>
      <color rgb="FF800080"/>
      <name val="Calibri"/>
      <family val="2"/>
      <scheme val="minor"/>
    </font>
    <font>
      <b/>
      <sz val="16"/>
      <name val="Calibri"/>
      <family val="2"/>
    </font>
    <font>
      <b/>
      <sz val="14"/>
      <color rgb="FFC00000"/>
      <name val="Calibri"/>
      <family val="2"/>
    </font>
    <font>
      <b/>
      <sz val="14"/>
      <color theme="6" tint="-0.249977111117893"/>
      <name val="Calibri"/>
      <family val="2"/>
    </font>
    <font>
      <b/>
      <sz val="14"/>
      <color theme="8" tint="-0.499984740745262"/>
      <name val="Calibri"/>
      <family val="2"/>
    </font>
    <font>
      <b/>
      <sz val="14"/>
      <color theme="6" tint="-0.499984740745262"/>
      <name val="Calibri"/>
      <family val="2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</font>
    <font>
      <b/>
      <sz val="14"/>
      <name val="Calibri"/>
      <family val="2"/>
    </font>
    <font>
      <b/>
      <sz val="14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DotDot">
        <color indexed="64"/>
      </left>
      <right/>
      <top style="mediumDashDotDot">
        <color indexed="64"/>
      </top>
      <bottom style="mediumDashDotDot">
        <color indexed="64"/>
      </bottom>
      <diagonal/>
    </border>
    <border>
      <left/>
      <right/>
      <top style="mediumDashDotDot">
        <color indexed="64"/>
      </top>
      <bottom style="mediumDashDotDot">
        <color indexed="64"/>
      </bottom>
      <diagonal/>
    </border>
    <border>
      <left/>
      <right style="mediumDashDotDot">
        <color indexed="64"/>
      </right>
      <top style="mediumDashDotDot">
        <color indexed="64"/>
      </top>
      <bottom style="mediumDashDotDot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DashDotDot">
        <color indexed="64"/>
      </left>
      <right style="thin">
        <color indexed="64"/>
      </right>
      <top style="mediumDashDotDot">
        <color indexed="64"/>
      </top>
      <bottom style="mediumDashDotDot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mediumDashDotDot">
        <color indexed="64"/>
      </top>
      <bottom style="mediumDashDotDot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mediumDashDotDot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DashDotDot">
        <color indexed="64"/>
      </top>
      <bottom/>
      <diagonal/>
    </border>
    <border>
      <left style="double">
        <color indexed="64"/>
      </left>
      <right/>
      <top style="mediumDashDotDot">
        <color indexed="64"/>
      </top>
      <bottom/>
      <diagonal/>
    </border>
    <border>
      <left style="double">
        <color indexed="64"/>
      </left>
      <right/>
      <top style="mediumDashDotDot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0" fillId="0" borderId="0"/>
    <xf numFmtId="0" fontId="1" fillId="0" borderId="0"/>
  </cellStyleXfs>
  <cellXfs count="270">
    <xf numFmtId="0" fontId="0" fillId="0" borderId="0" xfId="0"/>
    <xf numFmtId="0" fontId="0" fillId="0" borderId="0" xfId="0" applyAlignment="1">
      <alignment horizontal="left"/>
    </xf>
    <xf numFmtId="0" fontId="4" fillId="0" borderId="0" xfId="0" applyFont="1" applyAlignment="1">
      <alignment horizontal="left" wrapText="1"/>
    </xf>
    <xf numFmtId="0" fontId="6" fillId="0" borderId="0" xfId="0" applyFont="1"/>
    <xf numFmtId="0" fontId="5" fillId="0" borderId="0" xfId="0" applyFont="1" applyAlignment="1">
      <alignment horizontal="center" vertical="justify" textRotation="73"/>
    </xf>
    <xf numFmtId="0" fontId="5" fillId="0" borderId="1" xfId="0" applyFont="1" applyBorder="1" applyAlignment="1">
      <alignment horizontal="center" vertical="justify" textRotation="73"/>
    </xf>
    <xf numFmtId="0" fontId="7" fillId="0" borderId="0" xfId="0" applyFont="1"/>
    <xf numFmtId="0" fontId="9" fillId="0" borderId="0" xfId="0" applyFont="1"/>
    <xf numFmtId="0" fontId="8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1" fillId="0" borderId="0" xfId="0" applyFont="1"/>
    <xf numFmtId="0" fontId="12" fillId="0" borderId="3" xfId="0" applyFont="1" applyBorder="1" applyAlignment="1">
      <alignment horizontal="center"/>
    </xf>
    <xf numFmtId="0" fontId="12" fillId="0" borderId="4" xfId="0" applyFont="1" applyBorder="1"/>
    <xf numFmtId="0" fontId="13" fillId="0" borderId="0" xfId="0" applyFont="1"/>
    <xf numFmtId="0" fontId="12" fillId="0" borderId="7" xfId="0" applyFont="1" applyBorder="1"/>
    <xf numFmtId="0" fontId="5" fillId="0" borderId="0" xfId="0" applyFont="1"/>
    <xf numFmtId="0" fontId="14" fillId="0" borderId="0" xfId="0" applyFont="1"/>
    <xf numFmtId="0" fontId="15" fillId="0" borderId="4" xfId="0" applyFont="1" applyBorder="1"/>
    <xf numFmtId="0" fontId="16" fillId="0" borderId="4" xfId="0" applyFont="1" applyBorder="1"/>
    <xf numFmtId="2" fontId="14" fillId="0" borderId="0" xfId="0" applyNumberFormat="1" applyFont="1" applyAlignment="1">
      <alignment horizontal="center" vertical="center"/>
    </xf>
    <xf numFmtId="0" fontId="17" fillId="0" borderId="0" xfId="0" applyFont="1"/>
    <xf numFmtId="0" fontId="18" fillId="0" borderId="4" xfId="0" applyFont="1" applyBorder="1"/>
    <xf numFmtId="2" fontId="17" fillId="0" borderId="0" xfId="0" applyNumberFormat="1" applyFont="1" applyAlignment="1">
      <alignment horizontal="center" vertical="center"/>
    </xf>
    <xf numFmtId="0" fontId="19" fillId="0" borderId="0" xfId="0" applyFont="1"/>
    <xf numFmtId="0" fontId="20" fillId="0" borderId="5" xfId="0" applyFont="1" applyBorder="1"/>
    <xf numFmtId="0" fontId="5" fillId="0" borderId="13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21" fillId="2" borderId="20" xfId="0" applyFont="1" applyFill="1" applyBorder="1" applyAlignment="1">
      <alignment horizontal="center" vertical="center"/>
    </xf>
    <xf numFmtId="0" fontId="21" fillId="2" borderId="2" xfId="0" applyFont="1" applyFill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1" fillId="2" borderId="6" xfId="0" applyFont="1" applyFill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2" borderId="11" xfId="0" applyFont="1" applyFill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2" fillId="2" borderId="2" xfId="0" applyFont="1" applyFill="1" applyBorder="1" applyAlignment="1">
      <alignment horizontal="center" vertical="center"/>
    </xf>
    <xf numFmtId="0" fontId="22" fillId="2" borderId="11" xfId="0" applyFont="1" applyFill="1" applyBorder="1" applyAlignment="1">
      <alignment horizontal="center" vertical="center"/>
    </xf>
    <xf numFmtId="0" fontId="24" fillId="2" borderId="2" xfId="0" applyFont="1" applyFill="1" applyBorder="1" applyAlignment="1">
      <alignment horizontal="center" vertical="center"/>
    </xf>
    <xf numFmtId="0" fontId="26" fillId="0" borderId="0" xfId="0" applyFont="1" applyAlignment="1">
      <alignment horizontal="left"/>
    </xf>
    <xf numFmtId="0" fontId="22" fillId="0" borderId="23" xfId="0" applyFont="1" applyBorder="1" applyAlignment="1">
      <alignment vertical="center" textRotation="73"/>
    </xf>
    <xf numFmtId="0" fontId="27" fillId="0" borderId="23" xfId="0" applyFont="1" applyBorder="1" applyAlignment="1">
      <alignment vertical="center" textRotation="73" wrapText="1"/>
    </xf>
    <xf numFmtId="0" fontId="17" fillId="0" borderId="23" xfId="0" applyFont="1" applyBorder="1" applyAlignment="1">
      <alignment vertical="center" textRotation="73" wrapText="1"/>
    </xf>
    <xf numFmtId="0" fontId="29" fillId="0" borderId="23" xfId="0" applyFont="1" applyBorder="1" applyAlignment="1">
      <alignment vertical="center" textRotation="73"/>
    </xf>
    <xf numFmtId="0" fontId="26" fillId="0" borderId="24" xfId="0" applyFont="1" applyBorder="1" applyAlignment="1">
      <alignment horizontal="center" vertical="justify" textRotation="73"/>
    </xf>
    <xf numFmtId="0" fontId="22" fillId="0" borderId="23" xfId="0" applyFont="1" applyBorder="1" applyAlignment="1">
      <alignment horizontal="center" vertical="center" textRotation="73"/>
    </xf>
    <xf numFmtId="0" fontId="27" fillId="0" borderId="23" xfId="0" applyFont="1" applyBorder="1" applyAlignment="1">
      <alignment horizontal="center" vertical="center" textRotation="73" wrapText="1"/>
    </xf>
    <xf numFmtId="0" fontId="16" fillId="0" borderId="23" xfId="0" applyFont="1" applyBorder="1" applyAlignment="1">
      <alignment horizontal="center" vertical="center" textRotation="73"/>
    </xf>
    <xf numFmtId="2" fontId="27" fillId="2" borderId="2" xfId="0" applyNumberFormat="1" applyFont="1" applyFill="1" applyBorder="1" applyAlignment="1">
      <alignment horizontal="center" vertical="center"/>
    </xf>
    <xf numFmtId="0" fontId="31" fillId="2" borderId="2" xfId="0" applyFont="1" applyFill="1" applyBorder="1"/>
    <xf numFmtId="2" fontId="28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/>
    <xf numFmtId="2" fontId="22" fillId="2" borderId="2" xfId="0" applyNumberFormat="1" applyFont="1" applyFill="1" applyBorder="1" applyAlignment="1">
      <alignment horizontal="center" vertical="center"/>
    </xf>
    <xf numFmtId="0" fontId="31" fillId="2" borderId="2" xfId="0" applyFont="1" applyFill="1" applyBorder="1" applyAlignment="1">
      <alignment horizontal="center" vertical="center"/>
    </xf>
    <xf numFmtId="0" fontId="3" fillId="2" borderId="6" xfId="0" applyFont="1" applyFill="1" applyBorder="1"/>
    <xf numFmtId="0" fontId="3" fillId="0" borderId="2" xfId="0" applyFont="1" applyBorder="1"/>
    <xf numFmtId="0" fontId="3" fillId="2" borderId="11" xfId="0" applyFont="1" applyFill="1" applyBorder="1"/>
    <xf numFmtId="2" fontId="27" fillId="0" borderId="0" xfId="0" applyNumberFormat="1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0" fontId="30" fillId="0" borderId="0" xfId="0" applyFont="1"/>
    <xf numFmtId="0" fontId="21" fillId="0" borderId="4" xfId="0" applyFont="1" applyBorder="1"/>
    <xf numFmtId="0" fontId="22" fillId="0" borderId="4" xfId="0" applyFont="1" applyBorder="1"/>
    <xf numFmtId="0" fontId="27" fillId="0" borderId="4" xfId="0" applyFont="1" applyBorder="1"/>
    <xf numFmtId="0" fontId="28" fillId="0" borderId="4" xfId="0" applyFont="1" applyBorder="1"/>
    <xf numFmtId="0" fontId="30" fillId="0" borderId="5" xfId="0" applyFont="1" applyBorder="1"/>
    <xf numFmtId="2" fontId="27" fillId="2" borderId="8" xfId="0" applyNumberFormat="1" applyFont="1" applyFill="1" applyBorder="1" applyAlignment="1">
      <alignment horizontal="center" vertical="center"/>
    </xf>
    <xf numFmtId="2" fontId="22" fillId="2" borderId="11" xfId="0" applyNumberFormat="1" applyFont="1" applyFill="1" applyBorder="1" applyAlignment="1">
      <alignment horizontal="center" vertical="center"/>
    </xf>
    <xf numFmtId="0" fontId="32" fillId="2" borderId="2" xfId="0" applyFont="1" applyFill="1" applyBorder="1"/>
    <xf numFmtId="0" fontId="25" fillId="2" borderId="2" xfId="0" applyFont="1" applyFill="1" applyBorder="1" applyAlignment="1">
      <alignment horizontal="center" vertical="center"/>
    </xf>
    <xf numFmtId="0" fontId="36" fillId="2" borderId="2" xfId="0" applyFont="1" applyFill="1" applyBorder="1" applyAlignment="1">
      <alignment horizontal="left" vertical="center"/>
    </xf>
    <xf numFmtId="0" fontId="36" fillId="0" borderId="9" xfId="0" applyFont="1" applyBorder="1" applyAlignment="1">
      <alignment horizontal="right" vertical="center"/>
    </xf>
    <xf numFmtId="0" fontId="36" fillId="2" borderId="9" xfId="0" applyFont="1" applyFill="1" applyBorder="1" applyAlignment="1">
      <alignment horizontal="right" vertical="top"/>
    </xf>
    <xf numFmtId="0" fontId="36" fillId="2" borderId="2" xfId="0" applyFont="1" applyFill="1" applyBorder="1" applyAlignment="1">
      <alignment horizontal="left" vertical="top"/>
    </xf>
    <xf numFmtId="0" fontId="36" fillId="2" borderId="10" xfId="0" applyFont="1" applyFill="1" applyBorder="1" applyAlignment="1">
      <alignment horizontal="right" vertical="center"/>
    </xf>
    <xf numFmtId="0" fontId="36" fillId="2" borderId="10" xfId="0" applyFont="1" applyFill="1" applyBorder="1" applyAlignment="1">
      <alignment horizontal="right" vertical="top"/>
    </xf>
    <xf numFmtId="0" fontId="36" fillId="2" borderId="11" xfId="0" applyFont="1" applyFill="1" applyBorder="1" applyAlignment="1">
      <alignment horizontal="left" vertical="top"/>
    </xf>
    <xf numFmtId="0" fontId="36" fillId="2" borderId="11" xfId="0" applyFont="1" applyFill="1" applyBorder="1" applyAlignment="1">
      <alignment vertical="center"/>
    </xf>
    <xf numFmtId="0" fontId="40" fillId="2" borderId="9" xfId="0" applyFont="1" applyFill="1" applyBorder="1" applyAlignment="1">
      <alignment horizontal="right" vertical="center"/>
    </xf>
    <xf numFmtId="0" fontId="40" fillId="2" borderId="2" xfId="0" applyFont="1" applyFill="1" applyBorder="1" applyAlignment="1">
      <alignment horizontal="left" vertical="center"/>
    </xf>
    <xf numFmtId="0" fontId="42" fillId="3" borderId="9" xfId="0" applyFont="1" applyFill="1" applyBorder="1" applyAlignment="1">
      <alignment horizontal="right"/>
    </xf>
    <xf numFmtId="0" fontId="42" fillId="3" borderId="10" xfId="0" applyFont="1" applyFill="1" applyBorder="1" applyAlignment="1">
      <alignment horizontal="right"/>
    </xf>
    <xf numFmtId="0" fontId="42" fillId="0" borderId="2" xfId="0" applyFont="1" applyBorder="1" applyAlignment="1">
      <alignment horizontal="left"/>
    </xf>
    <xf numFmtId="0" fontId="40" fillId="2" borderId="25" xfId="0" applyFont="1" applyFill="1" applyBorder="1" applyAlignment="1">
      <alignment horizontal="right" vertical="center"/>
    </xf>
    <xf numFmtId="0" fontId="40" fillId="2" borderId="8" xfId="0" applyFont="1" applyFill="1" applyBorder="1" applyAlignment="1">
      <alignment horizontal="left" vertical="center"/>
    </xf>
    <xf numFmtId="0" fontId="42" fillId="3" borderId="19" xfId="0" applyFont="1" applyFill="1" applyBorder="1" applyAlignment="1">
      <alignment horizontal="right"/>
    </xf>
    <xf numFmtId="0" fontId="42" fillId="3" borderId="9" xfId="0" applyFont="1" applyFill="1" applyBorder="1"/>
    <xf numFmtId="0" fontId="42" fillId="0" borderId="2" xfId="0" applyFont="1" applyBorder="1"/>
    <xf numFmtId="0" fontId="42" fillId="2" borderId="12" xfId="0" applyFont="1" applyFill="1" applyBorder="1"/>
    <xf numFmtId="0" fontId="42" fillId="2" borderId="2" xfId="0" applyFont="1" applyFill="1" applyBorder="1" applyAlignment="1">
      <alignment horizontal="left"/>
    </xf>
    <xf numFmtId="0" fontId="42" fillId="0" borderId="11" xfId="0" applyFont="1" applyBorder="1"/>
    <xf numFmtId="0" fontId="42" fillId="2" borderId="12" xfId="0" applyFont="1" applyFill="1" applyBorder="1" applyAlignment="1">
      <alignment horizontal="left"/>
    </xf>
    <xf numFmtId="0" fontId="42" fillId="2" borderId="2" xfId="0" applyFont="1" applyFill="1" applyBorder="1"/>
    <xf numFmtId="0" fontId="36" fillId="2" borderId="10" xfId="0" applyFont="1" applyFill="1" applyBorder="1" applyAlignment="1">
      <alignment horizontal="right"/>
    </xf>
    <xf numFmtId="0" fontId="36" fillId="2" borderId="11" xfId="0" applyFont="1" applyFill="1" applyBorder="1" applyAlignment="1">
      <alignment horizontal="left"/>
    </xf>
    <xf numFmtId="0" fontId="40" fillId="0" borderId="9" xfId="0" applyFont="1" applyBorder="1" applyAlignment="1">
      <alignment horizontal="right"/>
    </xf>
    <xf numFmtId="0" fontId="40" fillId="0" borderId="2" xfId="0" applyFont="1" applyBorder="1"/>
    <xf numFmtId="0" fontId="37" fillId="2" borderId="10" xfId="0" applyFont="1" applyFill="1" applyBorder="1" applyAlignment="1">
      <alignment horizontal="right"/>
    </xf>
    <xf numFmtId="0" fontId="37" fillId="2" borderId="11" xfId="0" applyFont="1" applyFill="1" applyBorder="1"/>
    <xf numFmtId="0" fontId="36" fillId="2" borderId="17" xfId="0" applyFont="1" applyFill="1" applyBorder="1" applyAlignment="1">
      <alignment horizontal="right"/>
    </xf>
    <xf numFmtId="0" fontId="36" fillId="2" borderId="15" xfId="0" applyFont="1" applyFill="1" applyBorder="1" applyAlignment="1">
      <alignment horizontal="left"/>
    </xf>
    <xf numFmtId="0" fontId="38" fillId="2" borderId="25" xfId="0" applyFont="1" applyFill="1" applyBorder="1" applyAlignment="1">
      <alignment horizontal="right"/>
    </xf>
    <xf numFmtId="0" fontId="38" fillId="2" borderId="8" xfId="0" applyFont="1" applyFill="1" applyBorder="1" applyAlignment="1">
      <alignment horizontal="left"/>
    </xf>
    <xf numFmtId="0" fontId="39" fillId="2" borderId="10" xfId="0" applyFont="1" applyFill="1" applyBorder="1" applyAlignment="1">
      <alignment horizontal="right"/>
    </xf>
    <xf numFmtId="0" fontId="39" fillId="0" borderId="11" xfId="0" applyFont="1" applyBorder="1" applyAlignment="1">
      <alignment horizontal="left"/>
    </xf>
    <xf numFmtId="0" fontId="43" fillId="0" borderId="2" xfId="0" applyFont="1" applyBorder="1"/>
    <xf numFmtId="0" fontId="43" fillId="0" borderId="2" xfId="2" applyFont="1" applyBorder="1"/>
    <xf numFmtId="0" fontId="39" fillId="2" borderId="0" xfId="0" applyFont="1" applyFill="1" applyAlignment="1">
      <alignment horizontal="right"/>
    </xf>
    <xf numFmtId="0" fontId="39" fillId="0" borderId="0" xfId="0" applyFont="1" applyAlignment="1">
      <alignment horizontal="left"/>
    </xf>
    <xf numFmtId="0" fontId="22" fillId="0" borderId="0" xfId="0" applyFont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2" fontId="27" fillId="2" borderId="0" xfId="0" applyNumberFormat="1" applyFont="1" applyFill="1" applyAlignment="1">
      <alignment horizontal="center" vertical="center"/>
    </xf>
    <xf numFmtId="2" fontId="28" fillId="2" borderId="0" xfId="0" applyNumberFormat="1" applyFont="1" applyFill="1" applyAlignment="1">
      <alignment horizontal="center" vertical="center"/>
    </xf>
    <xf numFmtId="0" fontId="30" fillId="2" borderId="0" xfId="0" applyFont="1" applyFill="1" applyAlignment="1">
      <alignment horizontal="center" vertical="center"/>
    </xf>
    <xf numFmtId="0" fontId="43" fillId="0" borderId="2" xfId="0" applyFont="1" applyBorder="1" applyAlignment="1">
      <alignment horizontal="center"/>
    </xf>
    <xf numFmtId="0" fontId="42" fillId="3" borderId="19" xfId="0" applyFont="1" applyFill="1" applyBorder="1"/>
    <xf numFmtId="0" fontId="44" fillId="0" borderId="9" xfId="0" applyFont="1" applyBorder="1" applyAlignment="1">
      <alignment horizontal="right" vertical="center"/>
    </xf>
    <xf numFmtId="0" fontId="44" fillId="2" borderId="2" xfId="0" applyFont="1" applyFill="1" applyBorder="1" applyAlignment="1">
      <alignment horizontal="left" vertical="center"/>
    </xf>
    <xf numFmtId="0" fontId="39" fillId="2" borderId="13" xfId="0" applyFont="1" applyFill="1" applyBorder="1" applyAlignment="1">
      <alignment horizontal="right"/>
    </xf>
    <xf numFmtId="0" fontId="43" fillId="0" borderId="22" xfId="0" applyFont="1" applyBorder="1" applyAlignment="1">
      <alignment horizontal="center"/>
    </xf>
    <xf numFmtId="0" fontId="43" fillId="0" borderId="6" xfId="0" applyFont="1" applyBorder="1"/>
    <xf numFmtId="0" fontId="43" fillId="0" borderId="0" xfId="0" applyFont="1"/>
    <xf numFmtId="0" fontId="40" fillId="2" borderId="2" xfId="0" applyFont="1" applyFill="1" applyBorder="1"/>
    <xf numFmtId="0" fontId="0" fillId="0" borderId="0" xfId="0" applyAlignment="1">
      <alignment horizontal="center"/>
    </xf>
    <xf numFmtId="0" fontId="4" fillId="0" borderId="0" xfId="0" applyFont="1" applyAlignment="1">
      <alignment horizontal="center" wrapText="1"/>
    </xf>
    <xf numFmtId="0" fontId="41" fillId="2" borderId="12" xfId="0" applyFont="1" applyFill="1" applyBorder="1" applyAlignment="1">
      <alignment horizontal="left"/>
    </xf>
    <xf numFmtId="0" fontId="26" fillId="0" borderId="0" xfId="0" applyFont="1" applyAlignment="1">
      <alignment horizontal="left" wrapText="1"/>
    </xf>
    <xf numFmtId="0" fontId="23" fillId="2" borderId="2" xfId="0" applyFont="1" applyFill="1" applyBorder="1" applyAlignment="1">
      <alignment horizontal="center" vertical="center"/>
    </xf>
    <xf numFmtId="0" fontId="17" fillId="0" borderId="4" xfId="0" applyFont="1" applyBorder="1" applyAlignment="1">
      <alignment vertical="center" textRotation="73" wrapText="1"/>
    </xf>
    <xf numFmtId="0" fontId="16" fillId="0" borderId="26" xfId="0" applyFont="1" applyBorder="1" applyAlignment="1">
      <alignment horizontal="center" vertical="center" textRotation="73"/>
    </xf>
    <xf numFmtId="0" fontId="22" fillId="0" borderId="26" xfId="0" applyFont="1" applyBorder="1" applyAlignment="1">
      <alignment horizontal="center" vertical="center" textRotation="73"/>
    </xf>
    <xf numFmtId="0" fontId="27" fillId="0" borderId="26" xfId="0" applyFont="1" applyBorder="1" applyAlignment="1">
      <alignment horizontal="center" vertical="center" textRotation="73" wrapText="1"/>
    </xf>
    <xf numFmtId="0" fontId="22" fillId="0" borderId="26" xfId="0" applyFont="1" applyBorder="1" applyAlignment="1">
      <alignment vertical="center" textRotation="73"/>
    </xf>
    <xf numFmtId="0" fontId="27" fillId="0" borderId="26" xfId="0" applyFont="1" applyBorder="1" applyAlignment="1">
      <alignment vertical="center" textRotation="73" wrapText="1"/>
    </xf>
    <xf numFmtId="0" fontId="17" fillId="0" borderId="26" xfId="0" applyFont="1" applyBorder="1" applyAlignment="1">
      <alignment vertical="center" textRotation="73" wrapText="1"/>
    </xf>
    <xf numFmtId="0" fontId="29" fillId="0" borderId="26" xfId="0" applyFont="1" applyBorder="1" applyAlignment="1">
      <alignment vertical="center" textRotation="73"/>
    </xf>
    <xf numFmtId="0" fontId="29" fillId="2" borderId="2" xfId="0" applyFont="1" applyFill="1" applyBorder="1" applyAlignment="1">
      <alignment horizontal="center" vertical="center"/>
    </xf>
    <xf numFmtId="0" fontId="39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2" xfId="0" applyBorder="1"/>
    <xf numFmtId="0" fontId="30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28" fillId="0" borderId="26" xfId="0" applyFont="1" applyBorder="1" applyAlignment="1">
      <alignment vertical="center" textRotation="73" wrapText="1"/>
    </xf>
    <xf numFmtId="0" fontId="30" fillId="0" borderId="26" xfId="0" applyFont="1" applyBorder="1" applyAlignment="1">
      <alignment vertical="center" textRotation="73"/>
    </xf>
    <xf numFmtId="0" fontId="35" fillId="2" borderId="2" xfId="0" applyFont="1" applyFill="1" applyBorder="1" applyAlignment="1">
      <alignment horizontal="center" vertical="center"/>
    </xf>
    <xf numFmtId="0" fontId="39" fillId="2" borderId="2" xfId="0" applyFont="1" applyFill="1" applyBorder="1" applyAlignment="1">
      <alignment horizontal="right"/>
    </xf>
    <xf numFmtId="0" fontId="42" fillId="3" borderId="25" xfId="0" applyFont="1" applyFill="1" applyBorder="1" applyAlignment="1">
      <alignment horizontal="right"/>
    </xf>
    <xf numFmtId="0" fontId="42" fillId="0" borderId="8" xfId="0" applyFont="1" applyBorder="1"/>
    <xf numFmtId="0" fontId="43" fillId="0" borderId="20" xfId="0" applyFont="1" applyBorder="1" applyAlignment="1">
      <alignment horizontal="center"/>
    </xf>
    <xf numFmtId="0" fontId="6" fillId="0" borderId="2" xfId="0" applyFont="1" applyBorder="1"/>
    <xf numFmtId="0" fontId="29" fillId="4" borderId="2" xfId="0" applyFont="1" applyFill="1" applyBorder="1" applyAlignment="1">
      <alignment horizontal="center" vertical="center"/>
    </xf>
    <xf numFmtId="0" fontId="20" fillId="0" borderId="27" xfId="0" applyFont="1" applyBorder="1" applyAlignment="1">
      <alignment vertical="center" textRotation="73"/>
    </xf>
    <xf numFmtId="0" fontId="29" fillId="0" borderId="28" xfId="0" applyFont="1" applyBorder="1" applyAlignment="1">
      <alignment vertical="center" textRotation="73"/>
    </xf>
    <xf numFmtId="0" fontId="47" fillId="0" borderId="29" xfId="0" applyFont="1" applyBorder="1" applyAlignment="1">
      <alignment horizontal="center" vertical="center" textRotation="73"/>
    </xf>
    <xf numFmtId="0" fontId="11" fillId="5" borderId="2" xfId="0" applyFont="1" applyFill="1" applyBorder="1"/>
    <xf numFmtId="0" fontId="47" fillId="0" borderId="2" xfId="0" applyFont="1" applyBorder="1" applyAlignment="1">
      <alignment horizontal="center" vertical="center" textRotation="73"/>
    </xf>
    <xf numFmtId="0" fontId="6" fillId="0" borderId="0" xfId="0" applyFont="1" applyAlignment="1">
      <alignment wrapText="1"/>
    </xf>
    <xf numFmtId="0" fontId="49" fillId="0" borderId="0" xfId="0" applyFont="1"/>
    <xf numFmtId="0" fontId="50" fillId="0" borderId="0" xfId="0" applyFont="1"/>
    <xf numFmtId="0" fontId="51" fillId="0" borderId="0" xfId="0" applyFont="1"/>
    <xf numFmtId="0" fontId="26" fillId="0" borderId="31" xfId="0" applyFont="1" applyBorder="1" applyAlignment="1">
      <alignment horizontal="left"/>
    </xf>
    <xf numFmtId="0" fontId="26" fillId="0" borderId="32" xfId="0" applyFont="1" applyBorder="1" applyAlignment="1">
      <alignment horizontal="left"/>
    </xf>
    <xf numFmtId="0" fontId="29" fillId="0" borderId="27" xfId="0" applyFont="1" applyBorder="1" applyAlignment="1">
      <alignment vertical="center" textRotation="73"/>
    </xf>
    <xf numFmtId="0" fontId="47" fillId="0" borderId="6" xfId="0" applyFont="1" applyBorder="1" applyAlignment="1">
      <alignment horizontal="center" vertical="center" textRotation="73"/>
    </xf>
    <xf numFmtId="0" fontId="11" fillId="5" borderId="34" xfId="0" applyFont="1" applyFill="1" applyBorder="1"/>
    <xf numFmtId="0" fontId="11" fillId="5" borderId="34" xfId="0" applyFont="1" applyFill="1" applyBorder="1" applyAlignment="1">
      <alignment vertical="center"/>
    </xf>
    <xf numFmtId="0" fontId="11" fillId="5" borderId="8" xfId="0" applyFont="1" applyFill="1" applyBorder="1"/>
    <xf numFmtId="0" fontId="46" fillId="0" borderId="6" xfId="0" applyFont="1" applyBorder="1" applyAlignment="1">
      <alignment horizontal="center" vertical="center" textRotation="73"/>
    </xf>
    <xf numFmtId="2" fontId="28" fillId="2" borderId="8" xfId="0" applyNumberFormat="1" applyFont="1" applyFill="1" applyBorder="1" applyAlignment="1">
      <alignment horizontal="center" vertical="center"/>
    </xf>
    <xf numFmtId="0" fontId="30" fillId="2" borderId="8" xfId="0" applyFont="1" applyFill="1" applyBorder="1" applyAlignment="1">
      <alignment horizontal="center" vertical="center"/>
    </xf>
    <xf numFmtId="0" fontId="11" fillId="5" borderId="6" xfId="0" applyFont="1" applyFill="1" applyBorder="1"/>
    <xf numFmtId="0" fontId="11" fillId="0" borderId="6" xfId="0" applyFont="1" applyBorder="1" applyAlignment="1">
      <alignment horizontal="center" vertical="center" textRotation="73"/>
    </xf>
    <xf numFmtId="0" fontId="11" fillId="5" borderId="38" xfId="0" applyFont="1" applyFill="1" applyBorder="1"/>
    <xf numFmtId="0" fontId="11" fillId="5" borderId="39" xfId="0" applyFont="1" applyFill="1" applyBorder="1"/>
    <xf numFmtId="0" fontId="6" fillId="5" borderId="35" xfId="0" applyFont="1" applyFill="1" applyBorder="1"/>
    <xf numFmtId="0" fontId="47" fillId="0" borderId="6" xfId="0" applyFont="1" applyBorder="1" applyAlignment="1">
      <alignment vertical="center" textRotation="73"/>
    </xf>
    <xf numFmtId="0" fontId="5" fillId="5" borderId="34" xfId="0" applyFont="1" applyFill="1" applyBorder="1" applyAlignment="1">
      <alignment horizontal="center" vertical="justify" textRotation="90"/>
    </xf>
    <xf numFmtId="2" fontId="27" fillId="6" borderId="34" xfId="0" applyNumberFormat="1" applyFont="1" applyFill="1" applyBorder="1" applyAlignment="1">
      <alignment horizontal="center" vertical="center"/>
    </xf>
    <xf numFmtId="0" fontId="29" fillId="6" borderId="34" xfId="0" applyFont="1" applyFill="1" applyBorder="1" applyAlignment="1">
      <alignment horizontal="center" vertical="center"/>
    </xf>
    <xf numFmtId="2" fontId="28" fillId="6" borderId="34" xfId="0" applyNumberFormat="1" applyFont="1" applyFill="1" applyBorder="1" applyAlignment="1">
      <alignment horizontal="center" vertical="center"/>
    </xf>
    <xf numFmtId="0" fontId="30" fillId="6" borderId="34" xfId="0" applyFont="1" applyFill="1" applyBorder="1" applyAlignment="1">
      <alignment horizontal="center" vertical="center"/>
    </xf>
    <xf numFmtId="2" fontId="33" fillId="6" borderId="34" xfId="0" applyNumberFormat="1" applyFont="1" applyFill="1" applyBorder="1" applyAlignment="1">
      <alignment horizontal="center" vertical="center"/>
    </xf>
    <xf numFmtId="2" fontId="34" fillId="6" borderId="34" xfId="0" applyNumberFormat="1" applyFont="1" applyFill="1" applyBorder="1" applyAlignment="1">
      <alignment horizontal="center" vertical="center"/>
    </xf>
    <xf numFmtId="0" fontId="35" fillId="6" borderId="34" xfId="0" applyFont="1" applyFill="1" applyBorder="1" applyAlignment="1">
      <alignment horizontal="center" vertical="center"/>
    </xf>
    <xf numFmtId="2" fontId="27" fillId="6" borderId="12" xfId="0" applyNumberFormat="1" applyFont="1" applyFill="1" applyBorder="1" applyAlignment="1">
      <alignment horizontal="center" vertical="center"/>
    </xf>
    <xf numFmtId="2" fontId="28" fillId="6" borderId="12" xfId="0" applyNumberFormat="1" applyFont="1" applyFill="1" applyBorder="1" applyAlignment="1">
      <alignment horizontal="center" vertical="center"/>
    </xf>
    <xf numFmtId="2" fontId="27" fillId="6" borderId="14" xfId="0" applyNumberFormat="1" applyFont="1" applyFill="1" applyBorder="1" applyAlignment="1">
      <alignment horizontal="center" vertical="center"/>
    </xf>
    <xf numFmtId="2" fontId="28" fillId="6" borderId="14" xfId="0" applyNumberFormat="1" applyFont="1" applyFill="1" applyBorder="1" applyAlignment="1">
      <alignment horizontal="center" vertical="center"/>
    </xf>
    <xf numFmtId="0" fontId="30" fillId="6" borderId="30" xfId="0" applyFont="1" applyFill="1" applyBorder="1" applyAlignment="1">
      <alignment horizontal="center" vertical="center"/>
    </xf>
    <xf numFmtId="0" fontId="30" fillId="6" borderId="37" xfId="0" applyFont="1" applyFill="1" applyBorder="1" applyAlignment="1">
      <alignment horizontal="center" vertical="center"/>
    </xf>
    <xf numFmtId="2" fontId="27" fillId="6" borderId="8" xfId="0" applyNumberFormat="1" applyFont="1" applyFill="1" applyBorder="1" applyAlignment="1">
      <alignment horizontal="center" vertical="center"/>
    </xf>
    <xf numFmtId="2" fontId="28" fillId="6" borderId="8" xfId="0" applyNumberFormat="1" applyFont="1" applyFill="1" applyBorder="1" applyAlignment="1">
      <alignment horizontal="center" vertical="center"/>
    </xf>
    <xf numFmtId="0" fontId="30" fillId="6" borderId="36" xfId="0" applyFont="1" applyFill="1" applyBorder="1" applyAlignment="1">
      <alignment horizontal="center" vertical="center"/>
    </xf>
    <xf numFmtId="2" fontId="27" fillId="6" borderId="38" xfId="0" applyNumberFormat="1" applyFont="1" applyFill="1" applyBorder="1" applyAlignment="1">
      <alignment horizontal="center" vertical="center"/>
    </xf>
    <xf numFmtId="2" fontId="28" fillId="6" borderId="38" xfId="0" applyNumberFormat="1" applyFont="1" applyFill="1" applyBorder="1" applyAlignment="1">
      <alignment horizontal="center" vertical="center"/>
    </xf>
    <xf numFmtId="0" fontId="30" fillId="6" borderId="38" xfId="0" applyFont="1" applyFill="1" applyBorder="1" applyAlignment="1">
      <alignment horizontal="center" vertical="center"/>
    </xf>
    <xf numFmtId="2" fontId="27" fillId="6" borderId="40" xfId="0" applyNumberFormat="1" applyFont="1" applyFill="1" applyBorder="1" applyAlignment="1">
      <alignment horizontal="center" vertical="center"/>
    </xf>
    <xf numFmtId="0" fontId="43" fillId="6" borderId="2" xfId="0" applyFont="1" applyFill="1" applyBorder="1" applyAlignment="1">
      <alignment horizontal="center"/>
    </xf>
    <xf numFmtId="0" fontId="43" fillId="6" borderId="2" xfId="0" applyFont="1" applyFill="1" applyBorder="1"/>
    <xf numFmtId="2" fontId="27" fillId="6" borderId="2" xfId="0" applyNumberFormat="1" applyFont="1" applyFill="1" applyBorder="1" applyAlignment="1">
      <alignment horizontal="center" vertical="center"/>
    </xf>
    <xf numFmtId="2" fontId="28" fillId="6" borderId="2" xfId="0" applyNumberFormat="1" applyFont="1" applyFill="1" applyBorder="1" applyAlignment="1">
      <alignment horizontal="center" vertical="center"/>
    </xf>
    <xf numFmtId="0" fontId="22" fillId="6" borderId="2" xfId="0" applyFont="1" applyFill="1" applyBorder="1" applyAlignment="1">
      <alignment horizontal="center" vertical="center"/>
    </xf>
    <xf numFmtId="0" fontId="41" fillId="6" borderId="2" xfId="0" applyFont="1" applyFill="1" applyBorder="1" applyAlignment="1">
      <alignment horizontal="center"/>
    </xf>
    <xf numFmtId="0" fontId="43" fillId="6" borderId="2" xfId="2" applyFont="1" applyFill="1" applyBorder="1"/>
    <xf numFmtId="0" fontId="0" fillId="6" borderId="2" xfId="0" applyFill="1" applyBorder="1" applyAlignment="1">
      <alignment horizontal="center"/>
    </xf>
    <xf numFmtId="0" fontId="0" fillId="6" borderId="2" xfId="0" applyFill="1" applyBorder="1"/>
    <xf numFmtId="0" fontId="29" fillId="7" borderId="2" xfId="0" applyFont="1" applyFill="1" applyBorder="1" applyAlignment="1">
      <alignment horizontal="center" vertical="center"/>
    </xf>
    <xf numFmtId="2" fontId="28" fillId="7" borderId="2" xfId="0" applyNumberFormat="1" applyFont="1" applyFill="1" applyBorder="1" applyAlignment="1">
      <alignment horizontal="center" vertical="center"/>
    </xf>
    <xf numFmtId="0" fontId="41" fillId="6" borderId="2" xfId="2" applyFont="1" applyFill="1" applyBorder="1" applyAlignment="1">
      <alignment horizontal="left"/>
    </xf>
    <xf numFmtId="0" fontId="42" fillId="6" borderId="2" xfId="0" applyFont="1" applyFill="1" applyBorder="1" applyAlignment="1">
      <alignment horizontal="center"/>
    </xf>
    <xf numFmtId="0" fontId="42" fillId="6" borderId="2" xfId="0" applyFont="1" applyFill="1" applyBorder="1" applyAlignment="1">
      <alignment horizontal="left"/>
    </xf>
    <xf numFmtId="0" fontId="40" fillId="6" borderId="2" xfId="0" applyFont="1" applyFill="1" applyBorder="1"/>
    <xf numFmtId="0" fontId="41" fillId="6" borderId="2" xfId="0" applyFont="1" applyFill="1" applyBorder="1"/>
    <xf numFmtId="0" fontId="41" fillId="6" borderId="12" xfId="0" applyFont="1" applyFill="1" applyBorder="1" applyAlignment="1">
      <alignment horizontal="left"/>
    </xf>
    <xf numFmtId="2" fontId="27" fillId="6" borderId="11" xfId="0" applyNumberFormat="1" applyFont="1" applyFill="1" applyBorder="1" applyAlignment="1">
      <alignment horizontal="center" vertical="center"/>
    </xf>
    <xf numFmtId="0" fontId="6" fillId="6" borderId="2" xfId="0" applyFont="1" applyFill="1" applyBorder="1"/>
    <xf numFmtId="0" fontId="30" fillId="7" borderId="2" xfId="0" applyFont="1" applyFill="1" applyBorder="1" applyAlignment="1">
      <alignment horizontal="center" vertical="center"/>
    </xf>
    <xf numFmtId="0" fontId="35" fillId="7" borderId="2" xfId="0" applyFont="1" applyFill="1" applyBorder="1" applyAlignment="1">
      <alignment horizontal="center" vertical="center"/>
    </xf>
    <xf numFmtId="0" fontId="52" fillId="2" borderId="0" xfId="0" applyFont="1" applyFill="1"/>
    <xf numFmtId="0" fontId="48" fillId="2" borderId="0" xfId="0" applyFont="1" applyFill="1"/>
    <xf numFmtId="0" fontId="7" fillId="0" borderId="0" xfId="0" applyFont="1" applyAlignment="1">
      <alignment vertical="center"/>
    </xf>
    <xf numFmtId="0" fontId="53" fillId="0" borderId="31" xfId="0" applyFont="1" applyBorder="1"/>
    <xf numFmtId="0" fontId="53" fillId="0" borderId="32" xfId="0" applyFont="1" applyBorder="1"/>
    <xf numFmtId="0" fontId="53" fillId="0" borderId="33" xfId="0" applyFont="1" applyBorder="1"/>
    <xf numFmtId="0" fontId="54" fillId="6" borderId="2" xfId="0" applyFont="1" applyFill="1" applyBorder="1"/>
    <xf numFmtId="0" fontId="55" fillId="2" borderId="2" xfId="0" applyFont="1" applyFill="1" applyBorder="1" applyAlignment="1">
      <alignment horizontal="center" vertical="center"/>
    </xf>
    <xf numFmtId="0" fontId="16" fillId="6" borderId="2" xfId="0" applyFont="1" applyFill="1" applyBorder="1" applyAlignment="1">
      <alignment horizontal="center" vertical="center"/>
    </xf>
    <xf numFmtId="0" fontId="56" fillId="2" borderId="2" xfId="0" applyFont="1" applyFill="1" applyBorder="1" applyAlignment="1">
      <alignment horizontal="center" vertical="center"/>
    </xf>
    <xf numFmtId="2" fontId="15" fillId="6" borderId="2" xfId="0" applyNumberFormat="1" applyFont="1" applyFill="1" applyBorder="1" applyAlignment="1">
      <alignment horizontal="center" vertical="center"/>
    </xf>
    <xf numFmtId="0" fontId="54" fillId="2" borderId="2" xfId="0" applyFont="1" applyFill="1" applyBorder="1"/>
    <xf numFmtId="2" fontId="18" fillId="6" borderId="2" xfId="0" applyNumberFormat="1" applyFont="1" applyFill="1" applyBorder="1" applyAlignment="1">
      <alignment horizontal="center" vertical="center"/>
    </xf>
    <xf numFmtId="0" fontId="57" fillId="7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2" fontId="16" fillId="2" borderId="2" xfId="0" applyNumberFormat="1" applyFont="1" applyFill="1" applyBorder="1" applyAlignment="1">
      <alignment horizontal="center" vertical="center"/>
    </xf>
    <xf numFmtId="0" fontId="58" fillId="2" borderId="2" xfId="0" applyFont="1" applyFill="1" applyBorder="1"/>
    <xf numFmtId="0" fontId="59" fillId="2" borderId="2" xfId="0" applyFont="1" applyFill="1" applyBorder="1" applyAlignment="1">
      <alignment horizontal="center" vertical="center"/>
    </xf>
    <xf numFmtId="0" fontId="60" fillId="6" borderId="2" xfId="0" applyFont="1" applyFill="1" applyBorder="1" applyAlignment="1">
      <alignment horizontal="center" vertical="center"/>
    </xf>
    <xf numFmtId="0" fontId="60" fillId="2" borderId="2" xfId="0" applyFont="1" applyFill="1" applyBorder="1" applyAlignment="1">
      <alignment horizontal="center" vertical="center"/>
    </xf>
    <xf numFmtId="2" fontId="61" fillId="6" borderId="2" xfId="0" applyNumberFormat="1" applyFont="1" applyFill="1" applyBorder="1" applyAlignment="1">
      <alignment horizontal="center" vertical="center"/>
    </xf>
    <xf numFmtId="2" fontId="62" fillId="6" borderId="2" xfId="0" applyNumberFormat="1" applyFont="1" applyFill="1" applyBorder="1" applyAlignment="1">
      <alignment horizontal="center" vertical="center"/>
    </xf>
    <xf numFmtId="2" fontId="60" fillId="2" borderId="2" xfId="0" applyNumberFormat="1" applyFont="1" applyFill="1" applyBorder="1" applyAlignment="1">
      <alignment horizontal="center" vertical="center"/>
    </xf>
    <xf numFmtId="0" fontId="63" fillId="6" borderId="2" xfId="0" applyFont="1" applyFill="1" applyBorder="1"/>
    <xf numFmtId="0" fontId="64" fillId="2" borderId="2" xfId="0" applyFont="1" applyFill="1" applyBorder="1"/>
    <xf numFmtId="0" fontId="65" fillId="2" borderId="2" xfId="0" applyFont="1" applyFill="1" applyBorder="1"/>
    <xf numFmtId="0" fontId="64" fillId="2" borderId="2" xfId="0" applyFont="1" applyFill="1" applyBorder="1" applyAlignment="1">
      <alignment horizontal="center" vertical="center"/>
    </xf>
    <xf numFmtId="2" fontId="61" fillId="2" borderId="2" xfId="0" applyNumberFormat="1" applyFont="1" applyFill="1" applyBorder="1" applyAlignment="1">
      <alignment horizontal="center" vertical="center"/>
    </xf>
    <xf numFmtId="2" fontId="62" fillId="2" borderId="2" xfId="0" applyNumberFormat="1" applyFont="1" applyFill="1" applyBorder="1" applyAlignment="1">
      <alignment horizontal="center" vertical="center"/>
    </xf>
    <xf numFmtId="0" fontId="60" fillId="0" borderId="8" xfId="0" applyFont="1" applyBorder="1" applyAlignment="1">
      <alignment horizontal="center" vertical="center"/>
    </xf>
    <xf numFmtId="2" fontId="61" fillId="2" borderId="8" xfId="0" applyNumberFormat="1" applyFont="1" applyFill="1" applyBorder="1" applyAlignment="1">
      <alignment horizontal="center" vertical="center"/>
    </xf>
    <xf numFmtId="0" fontId="66" fillId="0" borderId="2" xfId="0" applyFont="1" applyBorder="1"/>
    <xf numFmtId="0" fontId="63" fillId="0" borderId="2" xfId="0" applyFont="1" applyBorder="1"/>
    <xf numFmtId="0" fontId="66" fillId="0" borderId="0" xfId="0" applyFont="1"/>
    <xf numFmtId="0" fontId="2" fillId="0" borderId="0" xfId="0" applyFont="1"/>
    <xf numFmtId="0" fontId="59" fillId="0" borderId="2" xfId="0" applyFont="1" applyBorder="1" applyAlignment="1">
      <alignment horizontal="center" vertical="center"/>
    </xf>
    <xf numFmtId="0" fontId="60" fillId="0" borderId="2" xfId="0" applyFont="1" applyBorder="1" applyAlignment="1">
      <alignment horizontal="center" vertical="center"/>
    </xf>
    <xf numFmtId="0" fontId="59" fillId="0" borderId="20" xfId="0" applyFont="1" applyBorder="1" applyAlignment="1">
      <alignment horizontal="center" vertical="center"/>
    </xf>
    <xf numFmtId="0" fontId="59" fillId="0" borderId="18" xfId="0" applyFont="1" applyBorder="1" applyAlignment="1">
      <alignment horizontal="center" vertical="center"/>
    </xf>
    <xf numFmtId="0" fontId="59" fillId="0" borderId="8" xfId="0" applyFont="1" applyBorder="1" applyAlignment="1">
      <alignment horizontal="center" vertical="center"/>
    </xf>
    <xf numFmtId="0" fontId="59" fillId="2" borderId="8" xfId="0" applyFont="1" applyFill="1" applyBorder="1" applyAlignment="1">
      <alignment horizontal="center" vertical="center"/>
    </xf>
    <xf numFmtId="0" fontId="59" fillId="2" borderId="20" xfId="0" applyFont="1" applyFill="1" applyBorder="1" applyAlignment="1">
      <alignment horizontal="center" vertical="center"/>
    </xf>
    <xf numFmtId="0" fontId="59" fillId="2" borderId="0" xfId="0" applyFont="1" applyFill="1" applyAlignment="1">
      <alignment horizontal="center" vertical="center"/>
    </xf>
    <xf numFmtId="0" fontId="63" fillId="6" borderId="12" xfId="0" applyFont="1" applyFill="1" applyBorder="1" applyAlignment="1">
      <alignment horizontal="left"/>
    </xf>
    <xf numFmtId="0" fontId="65" fillId="0" borderId="2" xfId="0" applyFont="1" applyBorder="1"/>
    <xf numFmtId="0" fontId="65" fillId="2" borderId="8" xfId="0" applyFont="1" applyFill="1" applyBorder="1"/>
    <xf numFmtId="0" fontId="6" fillId="0" borderId="0" xfId="0" applyFont="1" applyAlignment="1">
      <alignment textRotation="45"/>
    </xf>
    <xf numFmtId="2" fontId="28" fillId="2" borderId="23" xfId="0" applyNumberFormat="1" applyFont="1" applyFill="1" applyBorder="1" applyAlignment="1">
      <alignment horizontal="center" vertical="center" textRotation="74"/>
    </xf>
  </cellXfs>
  <cellStyles count="3">
    <cellStyle name="Standaard" xfId="0" builtinId="0"/>
    <cellStyle name="Standaard 2" xfId="1"/>
    <cellStyle name="Standaard 3" xfId="2"/>
  </cellStyles>
  <dxfs count="0"/>
  <tableStyles count="0" defaultTableStyle="TableStyleMedium9" defaultPivotStyle="PivotStyleLight16"/>
  <colors>
    <mruColors>
      <color rgb="FFFF3300"/>
      <color rgb="FF80008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usernames" Target="revisions/userNam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revisionHeaders" Target="revisions/revisionHeader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revisions/_rels/revisionHeaders.xml.rels><?xml version="1.0" encoding="UTF-8" standalone="yes"?>
<Relationships xmlns="http://schemas.openxmlformats.org/package/2006/relationships"><Relationship Id="rId13" Type="http://schemas.openxmlformats.org/officeDocument/2006/relationships/revisionLog" Target="revisionLog2.xml"/><Relationship Id="rId18" Type="http://schemas.openxmlformats.org/officeDocument/2006/relationships/revisionLog" Target="revisionLog7.xml"/><Relationship Id="rId26" Type="http://schemas.openxmlformats.org/officeDocument/2006/relationships/revisionLog" Target="revisionLog16.xml"/><Relationship Id="rId39" Type="http://schemas.openxmlformats.org/officeDocument/2006/relationships/revisionLog" Target="revisionLog29.xml"/><Relationship Id="rId21" Type="http://schemas.openxmlformats.org/officeDocument/2006/relationships/revisionLog" Target="revisionLog10.xml"/><Relationship Id="rId34" Type="http://schemas.openxmlformats.org/officeDocument/2006/relationships/revisionLog" Target="revisionLog24.xml"/><Relationship Id="rId42" Type="http://schemas.openxmlformats.org/officeDocument/2006/relationships/revisionLog" Target="revisionLog32.xml"/><Relationship Id="rId47" Type="http://schemas.openxmlformats.org/officeDocument/2006/relationships/revisionLog" Target="revisionLog37.xml"/><Relationship Id="rId50" Type="http://schemas.openxmlformats.org/officeDocument/2006/relationships/revisionLog" Target="revisionLog40.xml"/><Relationship Id="rId55" Type="http://schemas.openxmlformats.org/officeDocument/2006/relationships/revisionLog" Target="revisionLog45.xml"/><Relationship Id="rId63" Type="http://schemas.openxmlformats.org/officeDocument/2006/relationships/revisionLog" Target="revisionLog11.xml"/><Relationship Id="rId68" Type="http://schemas.openxmlformats.org/officeDocument/2006/relationships/revisionLog" Target="revisionLog12.xml"/><Relationship Id="rId76" Type="http://schemas.openxmlformats.org/officeDocument/2006/relationships/revisionLog" Target="revisionLog13.xml"/><Relationship Id="rId71" Type="http://schemas.openxmlformats.org/officeDocument/2006/relationships/revisionLog" Target="revisionLog131.xml"/><Relationship Id="rId16" Type="http://schemas.openxmlformats.org/officeDocument/2006/relationships/revisionLog" Target="revisionLog5.xml"/><Relationship Id="rId29" Type="http://schemas.openxmlformats.org/officeDocument/2006/relationships/revisionLog" Target="revisionLog19.xml"/><Relationship Id="rId11" Type="http://schemas.openxmlformats.org/officeDocument/2006/relationships/revisionLog" Target="revisionLog1111.xml"/><Relationship Id="rId24" Type="http://schemas.openxmlformats.org/officeDocument/2006/relationships/revisionLog" Target="revisionLog141.xml"/><Relationship Id="rId32" Type="http://schemas.openxmlformats.org/officeDocument/2006/relationships/revisionLog" Target="revisionLog22.xml"/><Relationship Id="rId37" Type="http://schemas.openxmlformats.org/officeDocument/2006/relationships/revisionLog" Target="revisionLog27.xml"/><Relationship Id="rId40" Type="http://schemas.openxmlformats.org/officeDocument/2006/relationships/revisionLog" Target="revisionLog30.xml"/><Relationship Id="rId45" Type="http://schemas.openxmlformats.org/officeDocument/2006/relationships/revisionLog" Target="revisionLog35.xml"/><Relationship Id="rId53" Type="http://schemas.openxmlformats.org/officeDocument/2006/relationships/revisionLog" Target="revisionLog43.xml"/><Relationship Id="rId58" Type="http://schemas.openxmlformats.org/officeDocument/2006/relationships/revisionLog" Target="revisionLog1211.xml"/><Relationship Id="rId66" Type="http://schemas.openxmlformats.org/officeDocument/2006/relationships/revisionLog" Target="revisionLog17.xml"/><Relationship Id="rId74" Type="http://schemas.openxmlformats.org/officeDocument/2006/relationships/revisionLog" Target="revisionLog151.xml"/><Relationship Id="rId15" Type="http://schemas.openxmlformats.org/officeDocument/2006/relationships/revisionLog" Target="revisionLog4.xml"/><Relationship Id="rId23" Type="http://schemas.openxmlformats.org/officeDocument/2006/relationships/revisionLog" Target="revisionLog13111.xml"/><Relationship Id="rId28" Type="http://schemas.openxmlformats.org/officeDocument/2006/relationships/revisionLog" Target="revisionLog18.xml"/><Relationship Id="rId36" Type="http://schemas.openxmlformats.org/officeDocument/2006/relationships/revisionLog" Target="revisionLog26.xml"/><Relationship Id="rId49" Type="http://schemas.openxmlformats.org/officeDocument/2006/relationships/revisionLog" Target="revisionLog39.xml"/><Relationship Id="rId57" Type="http://schemas.openxmlformats.org/officeDocument/2006/relationships/revisionLog" Target="revisionLog12111.xml"/><Relationship Id="rId61" Type="http://schemas.openxmlformats.org/officeDocument/2006/relationships/revisionLog" Target="revisionLog171.xml"/><Relationship Id="rId19" Type="http://schemas.openxmlformats.org/officeDocument/2006/relationships/revisionLog" Target="revisionLog8.xml"/><Relationship Id="rId31" Type="http://schemas.openxmlformats.org/officeDocument/2006/relationships/revisionLog" Target="revisionLog21.xml"/><Relationship Id="rId44" Type="http://schemas.openxmlformats.org/officeDocument/2006/relationships/revisionLog" Target="revisionLog34.xml"/><Relationship Id="rId52" Type="http://schemas.openxmlformats.org/officeDocument/2006/relationships/revisionLog" Target="revisionLog42.xml"/><Relationship Id="rId60" Type="http://schemas.openxmlformats.org/officeDocument/2006/relationships/revisionLog" Target="revisionLog1711.xml"/><Relationship Id="rId65" Type="http://schemas.openxmlformats.org/officeDocument/2006/relationships/revisionLog" Target="revisionLog110.xml"/><Relationship Id="rId73" Type="http://schemas.openxmlformats.org/officeDocument/2006/relationships/revisionLog" Target="revisionLog1511.xml"/><Relationship Id="rId78" Type="http://schemas.openxmlformats.org/officeDocument/2006/relationships/revisionLog" Target="revisionLog1.xml"/><Relationship Id="rId14" Type="http://schemas.openxmlformats.org/officeDocument/2006/relationships/revisionLog" Target="revisionLog3.xml"/><Relationship Id="rId22" Type="http://schemas.openxmlformats.org/officeDocument/2006/relationships/revisionLog" Target="revisionLog121111.xml"/><Relationship Id="rId27" Type="http://schemas.openxmlformats.org/officeDocument/2006/relationships/revisionLog" Target="revisionLog17111.xml"/><Relationship Id="rId30" Type="http://schemas.openxmlformats.org/officeDocument/2006/relationships/revisionLog" Target="revisionLog20.xml"/><Relationship Id="rId35" Type="http://schemas.openxmlformats.org/officeDocument/2006/relationships/revisionLog" Target="revisionLog25.xml"/><Relationship Id="rId43" Type="http://schemas.openxmlformats.org/officeDocument/2006/relationships/revisionLog" Target="revisionLog33.xml"/><Relationship Id="rId48" Type="http://schemas.openxmlformats.org/officeDocument/2006/relationships/revisionLog" Target="revisionLog38.xml"/><Relationship Id="rId56" Type="http://schemas.openxmlformats.org/officeDocument/2006/relationships/revisionLog" Target="revisionLog1101.xml"/><Relationship Id="rId64" Type="http://schemas.openxmlformats.org/officeDocument/2006/relationships/revisionLog" Target="revisionLog112.xml"/><Relationship Id="rId69" Type="http://schemas.openxmlformats.org/officeDocument/2006/relationships/revisionLog" Target="revisionLog113.xml"/><Relationship Id="rId77" Type="http://schemas.openxmlformats.org/officeDocument/2006/relationships/revisionLog" Target="revisionLog14.xml"/><Relationship Id="rId51" Type="http://schemas.openxmlformats.org/officeDocument/2006/relationships/revisionLog" Target="revisionLog41.xml"/><Relationship Id="rId72" Type="http://schemas.openxmlformats.org/officeDocument/2006/relationships/revisionLog" Target="revisionLog15111.xml"/><Relationship Id="rId12" Type="http://schemas.openxmlformats.org/officeDocument/2006/relationships/revisionLog" Target="revisionLog111.xml"/><Relationship Id="rId17" Type="http://schemas.openxmlformats.org/officeDocument/2006/relationships/revisionLog" Target="revisionLog6.xml"/><Relationship Id="rId25" Type="http://schemas.openxmlformats.org/officeDocument/2006/relationships/revisionLog" Target="revisionLog151111.xml"/><Relationship Id="rId33" Type="http://schemas.openxmlformats.org/officeDocument/2006/relationships/revisionLog" Target="revisionLog23.xml"/><Relationship Id="rId38" Type="http://schemas.openxmlformats.org/officeDocument/2006/relationships/revisionLog" Target="revisionLog28.xml"/><Relationship Id="rId46" Type="http://schemas.openxmlformats.org/officeDocument/2006/relationships/revisionLog" Target="revisionLog36.xml"/><Relationship Id="rId59" Type="http://schemas.openxmlformats.org/officeDocument/2006/relationships/revisionLog" Target="revisionLog121.xml"/><Relationship Id="rId67" Type="http://schemas.openxmlformats.org/officeDocument/2006/relationships/revisionLog" Target="revisionLog132.xml"/><Relationship Id="rId20" Type="http://schemas.openxmlformats.org/officeDocument/2006/relationships/revisionLog" Target="revisionLog9.xml"/><Relationship Id="rId41" Type="http://schemas.openxmlformats.org/officeDocument/2006/relationships/revisionLog" Target="revisionLog31.xml"/><Relationship Id="rId54" Type="http://schemas.openxmlformats.org/officeDocument/2006/relationships/revisionLog" Target="revisionLog44.xml"/><Relationship Id="rId62" Type="http://schemas.openxmlformats.org/officeDocument/2006/relationships/revisionLog" Target="revisionLog1311.xml"/><Relationship Id="rId70" Type="http://schemas.openxmlformats.org/officeDocument/2006/relationships/revisionLog" Target="revisionLog142.xml"/><Relationship Id="rId75" Type="http://schemas.openxmlformats.org/officeDocument/2006/relationships/revisionLog" Target="revisionLog15.xml"/></Relationships>
</file>

<file path=xl/revisions/revisionHeaders.xml><?xml version="1.0" encoding="utf-8"?>
<headers xmlns="http://schemas.openxmlformats.org/spreadsheetml/2006/main" xmlns:r="http://schemas.openxmlformats.org/officeDocument/2006/relationships" guid="{A460B36B-1E5B-4DCE-B8A1-C2869E3626A3}" diskRevisions="1" revisionId="1883" version="69" protected="1">
  <header guid="{9A3B12A3-8509-4ABD-9FA7-9AB8EFAECB10}" dateTime="2026-09-18T19:58:42" maxSheetId="14" userName="Rosemarie | Customs Clearance" r:id="rId11">
    <sheetIdMap count="1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</sheetIdMap>
  </header>
  <header guid="{8A844137-6454-4006-9B52-1DC061230BAF}" dateTime="2026-09-19T20:45:53" maxSheetId="14" userName="Rosemarie | Customs Clearance" r:id="rId12" minRId="873" maxRId="1213">
    <sheetIdMap count="1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</sheetIdMap>
  </header>
  <header guid="{005963F4-656E-4709-B178-104DF6DEE498}" dateTime="2026-09-19T20:50:46" maxSheetId="14" userName="Rosemarie | Customs Clearance" r:id="rId13" minRId="1217" maxRId="1245">
    <sheetIdMap count="1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</sheetIdMap>
  </header>
  <header guid="{35E5DC42-496E-49C2-90AB-4096FB24B21F}" dateTime="2026-09-19T20:58:53" maxSheetId="14" userName="Rosemarie | Customs Clearance" r:id="rId14" minRId="1249" maxRId="1310">
    <sheetIdMap count="1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</sheetIdMap>
  </header>
  <header guid="{50F3BB81-DAEC-46BA-9441-9B24DE9E45E0}" dateTime="2026-09-20T10:49:12" maxSheetId="14" userName="Rosemarie | Customs Clearance" r:id="rId15" minRId="1320" maxRId="1337">
    <sheetIdMap count="1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</sheetIdMap>
  </header>
  <header guid="{D60B1E1E-00BE-4655-B104-5A51BEA6BBE5}" dateTime="2026-09-20T10:53:02" maxSheetId="14" userName="Rosemarie | Customs Clearance" r:id="rId16" minRId="1338" maxRId="1340">
    <sheetIdMap count="1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</sheetIdMap>
  </header>
  <header guid="{23A8F648-CE58-443E-BE7D-1E02443287E1}" dateTime="2026-09-20T11:31:56" maxSheetId="14" userName="Rosemarie | Customs Clearance" r:id="rId17" minRId="1341" maxRId="1361">
    <sheetIdMap count="1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</sheetIdMap>
  </header>
  <header guid="{BB4A46E1-A078-4A56-B515-5D663B47D3C0}" dateTime="2026-09-20T11:34:46" maxSheetId="14" userName="Rosemarie | Customs Clearance" r:id="rId18" minRId="1362" maxRId="1364">
    <sheetIdMap count="1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</sheetIdMap>
  </header>
  <header guid="{CCC1A79E-A6E5-4AA7-87D1-E6F724E7975E}" dateTime="2026-09-20T13:10:33" maxSheetId="14" userName="Rosemarie | Customs Clearance" r:id="rId19" minRId="1365" maxRId="1371">
    <sheetIdMap count="1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</sheetIdMap>
  </header>
  <header guid="{41C62CCC-D194-4C78-BEA8-9B1F20675817}" dateTime="2026-09-20T14:01:35" maxSheetId="14" userName="Rosemarie | Customs Clearance" r:id="rId20" minRId="1372" maxRId="1403">
    <sheetIdMap count="1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</sheetIdMap>
  </header>
  <header guid="{EB063F74-D023-4464-A297-3772AC8D6D6E}" dateTime="2026-09-20T14:04:44" maxSheetId="14" userName="Rosemarie | Customs Clearance" r:id="rId21" minRId="1404">
    <sheetIdMap count="1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</sheetIdMap>
  </header>
  <header guid="{24AB6EF3-F80F-4069-A3E9-E02151B4DD91}" dateTime="2026-09-20T14:24:56" maxSheetId="14" userName="Rosemarie | Customs Clearance" r:id="rId22" minRId="1405" maxRId="1417">
    <sheetIdMap count="1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</sheetIdMap>
  </header>
  <header guid="{C9C1D214-CBAF-4BB6-AB4F-A2B54AA14608}" dateTime="2026-09-20T14:28:03" maxSheetId="14" userName="Rosemarie | Customs Clearance" r:id="rId23" minRId="1418" maxRId="1419">
    <sheetIdMap count="1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</sheetIdMap>
  </header>
  <header guid="{8109A413-D26B-4B75-A9A2-36B88CED3C22}" dateTime="2026-09-20T14:41:54" maxSheetId="14" userName="Rosemarie | Customs Clearance" r:id="rId24" minRId="1420" maxRId="1424">
    <sheetIdMap count="1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</sheetIdMap>
  </header>
  <header guid="{701432C9-FB19-4AA5-829C-23E06401A784}" dateTime="2026-09-20T14:44:51" maxSheetId="14" userName="Rosemarie | Customs Clearance" r:id="rId25" minRId="1425">
    <sheetIdMap count="1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</sheetIdMap>
  </header>
  <header guid="{25CC167E-90D0-4A7E-9C1E-7A120437E877}" dateTime="2026-09-20T14:55:03" maxSheetId="14" userName="Rosemarie | Customs Clearance" r:id="rId26" minRId="1426" maxRId="1429">
    <sheetIdMap count="1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</sheetIdMap>
  </header>
  <header guid="{8DE22E44-7462-4C1A-AAF4-58D47BD92BE2}" dateTime="2026-09-20T15:03:18" maxSheetId="14" userName="Rosemarie | Customs Clearance" r:id="rId27" minRId="1430" maxRId="1432">
    <sheetIdMap count="1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</sheetIdMap>
  </header>
  <header guid="{267E9380-D9FD-435B-B879-59E81A8BAB9A}" dateTime="2026-09-20T15:06:25" maxSheetId="14" userName="Rosemarie | Customs Clearance" r:id="rId28" minRId="1433">
    <sheetIdMap count="1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</sheetIdMap>
  </header>
  <header guid="{507F5127-A5FA-4867-AC9C-9B86D0EB148C}" dateTime="2026-09-20T15:07:27" maxSheetId="14" userName="Rosemarie | Customs Clearance" r:id="rId29" minRId="1434" maxRId="1435">
    <sheetIdMap count="1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</sheetIdMap>
  </header>
  <header guid="{F1957AF5-3DC6-4A23-AD2A-5BB4786708AB}" dateTime="2026-09-20T15:09:46" maxSheetId="14" userName="Rosemarie | Customs Clearance" r:id="rId30" minRId="1436" maxRId="1438">
    <sheetIdMap count="1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</sheetIdMap>
  </header>
  <header guid="{108EFBE6-B083-4FA3-878B-F253CB1AA4EE}" dateTime="2026-09-20T15:13:27" maxSheetId="14" userName="Rosemarie | Customs Clearance" r:id="rId31" minRId="1439" maxRId="1442">
    <sheetIdMap count="1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</sheetIdMap>
  </header>
  <header guid="{65755559-DF00-45CC-BE65-7C94A548E342}" dateTime="2026-09-20T15:16:09" maxSheetId="14" userName="Rosemarie | Customs Clearance" r:id="rId32" minRId="1443">
    <sheetIdMap count="1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</sheetIdMap>
  </header>
  <header guid="{A2E2DBD8-D03D-4127-908A-F5F8320EAEDE}" dateTime="2026-09-20T15:19:57" maxSheetId="14" userName="Rosemarie | Customs Clearance" r:id="rId33" minRId="1444">
    <sheetIdMap count="1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</sheetIdMap>
  </header>
  <header guid="{980E7536-262A-4D05-AE0D-1912A7348487}" dateTime="2026-09-20T15:23:04" maxSheetId="14" userName="Rosemarie | Customs Clearance" r:id="rId34" minRId="1445">
    <sheetIdMap count="1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</sheetIdMap>
  </header>
  <header guid="{0AF67AB0-4AD9-49F6-AF8D-CBD4D93F5E81}" dateTime="2026-09-20T15:26:37" maxSheetId="14" userName="Rosemarie | Customs Clearance" r:id="rId35" minRId="1446" maxRId="1447">
    <sheetIdMap count="1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</sheetIdMap>
  </header>
  <header guid="{390F0FEF-581D-4B0F-8EC1-9B31C9D29DBB}" dateTime="2026-09-20T15:26:50" maxSheetId="14" userName="Rosemarie | Customs Clearance" r:id="rId36" minRId="1448">
    <sheetIdMap count="1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</sheetIdMap>
  </header>
  <header guid="{7117ACD2-46E4-4A84-B02B-7DA22DFB9E5B}" dateTime="2026-09-20T15:47:11" maxSheetId="14" userName="Rosemarie | Customs Clearance" r:id="rId37" minRId="1449">
    <sheetIdMap count="1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</sheetIdMap>
  </header>
  <header guid="{7381BB70-6F55-456E-B59C-840F4E1ACBDE}" dateTime="2026-09-20T16:01:51" maxSheetId="14" userName="Rosemarie | Customs Clearance" r:id="rId38" minRId="1450" maxRId="1454">
    <sheetIdMap count="1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</sheetIdMap>
  </header>
  <header guid="{8B03E5B5-FDCE-4BAB-9A74-86839487844F}" dateTime="2026-09-20T16:05:28" maxSheetId="14" userName="Rosemarie | Customs Clearance" r:id="rId39" minRId="1455" maxRId="1458">
    <sheetIdMap count="1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</sheetIdMap>
  </header>
  <header guid="{60F894D4-8109-43D6-B409-6F8628E1857F}" dateTime="2026-09-20T16:09:28" maxSheetId="14" userName="Rosemarie | Customs Clearance" r:id="rId40" minRId="1459">
    <sheetIdMap count="1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</sheetIdMap>
  </header>
  <header guid="{3072DF47-88D4-4D44-ABB1-2AD58F6304ED}" dateTime="2026-09-20T16:12:42" maxSheetId="14" userName="Rosemarie | Customs Clearance" r:id="rId41" minRId="1460" maxRId="1462">
    <sheetIdMap count="1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</sheetIdMap>
  </header>
  <header guid="{2CBEF1FC-5EFF-4644-A08D-05E36ECB94FF}" dateTime="2026-09-20T16:15:53" maxSheetId="14" userName="Rosemarie | Customs Clearance" r:id="rId42" minRId="1463" maxRId="1464">
    <sheetIdMap count="1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</sheetIdMap>
  </header>
  <header guid="{8D2F8CD7-6B38-4ECD-A577-E52E03730542}" dateTime="2026-09-20T16:19:14" maxSheetId="14" userName="Rosemarie | Customs Clearance" r:id="rId43" minRId="1465">
    <sheetIdMap count="1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</sheetIdMap>
  </header>
  <header guid="{80BB25C1-5E0C-4BE6-A244-76121E7F6C2C}" dateTime="2026-09-20T16:27:44" maxSheetId="14" userName="Rosemarie | Customs Clearance" r:id="rId44" minRId="1466" maxRId="1520">
    <sheetIdMap count="1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</sheetIdMap>
  </header>
  <header guid="{04B8381E-985D-44BE-96EA-5B1D419A5C20}" dateTime="2026-09-20T16:41:13" maxSheetId="14" userName="Rosemarie | Customs Clearance" r:id="rId45" minRId="1530" maxRId="1534">
    <sheetIdMap count="1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</sheetIdMap>
  </header>
  <header guid="{C55824A2-056B-41B4-A5AC-57237C248600}" dateTime="2026-09-20T16:44:35" maxSheetId="14" userName="Rosemarie | Customs Clearance" r:id="rId46" minRId="1535" maxRId="1536">
    <sheetIdMap count="1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</sheetIdMap>
  </header>
  <header guid="{A2E3D3E5-5332-405E-8344-4BB42DEBDE22}" dateTime="2026-09-20T16:48:16" maxSheetId="14" userName="Rosemarie | Customs Clearance" r:id="rId47" minRId="1537" maxRId="1538">
    <sheetIdMap count="1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</sheetIdMap>
  </header>
  <header guid="{CA7284C8-6875-4A91-BC87-C4C966E15357}" dateTime="2026-09-20T16:57:14" maxSheetId="14" userName="Rosemarie | Customs Clearance" r:id="rId48" minRId="1539" maxRId="1543">
    <sheetIdMap count="1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</sheetIdMap>
  </header>
  <header guid="{E08B8479-8724-4F0B-8E5C-40FC340978A5}" dateTime="2026-09-20T17:00:56" maxSheetId="14" userName="Rosemarie | Customs Clearance" r:id="rId49" minRId="1544" maxRId="1546">
    <sheetIdMap count="1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</sheetIdMap>
  </header>
  <header guid="{64D3552B-DB1E-46C4-8E1F-F50AEAD5A1A3}" dateTime="2026-09-20T17:03:36" maxSheetId="14" userName="Rosemarie | Customs Clearance" r:id="rId50" minRId="1547" maxRId="1549">
    <sheetIdMap count="1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</sheetIdMap>
  </header>
  <header guid="{7E3DFF36-7DC3-474C-95B6-3E85B3168A21}" dateTime="2026-09-20T17:06:55" maxSheetId="14" userName="Rosemarie | Customs Clearance" r:id="rId51" minRId="1550" maxRId="1551">
    <sheetIdMap count="1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</sheetIdMap>
  </header>
  <header guid="{230478B8-88DE-4015-B659-116C2A5BF099}" dateTime="2026-09-20T17:09:55" maxSheetId="14" userName="Rosemarie | Customs Clearance" r:id="rId52" minRId="1552" maxRId="1554">
    <sheetIdMap count="1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</sheetIdMap>
  </header>
  <header guid="{3A7E6C5E-FF86-4232-B62D-D0AB6CFE0B0D}" dateTime="2026-09-20T17:13:46" maxSheetId="14" userName="Rosemarie | Customs Clearance" r:id="rId53" minRId="1555" maxRId="1557">
    <sheetIdMap count="1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</sheetIdMap>
  </header>
  <header guid="{B3710BAB-01A7-4EFE-B3C3-09148A61300B}" dateTime="2026-09-20T17:17:27" maxSheetId="14" userName="Rosemarie | Customs Clearance" r:id="rId54" minRId="1558">
    <sheetIdMap count="1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</sheetIdMap>
  </header>
  <header guid="{110E5657-593B-418F-B0C1-09CDC76EB6EA}" dateTime="2026-09-20T17:57:54" maxSheetId="14" userName="Rosemarie | Customs Clearance" r:id="rId55" minRId="1559" maxRId="1565">
    <sheetIdMap count="1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</sheetIdMap>
  </header>
  <header guid="{160AAF38-81EA-4829-BC44-EE3E564A0FDB}" dateTime="2026-09-21T14:54:09" maxSheetId="14" userName="moppie" r:id="rId56">
    <sheetIdMap count="13">
      <sheetId val="1"/>
      <sheetId val="2"/>
      <sheetId val="3"/>
      <sheetId val="4"/>
      <sheetId val="5"/>
      <sheetId val="6"/>
      <sheetId val="7"/>
      <sheetId val="8"/>
      <sheetId val="10"/>
      <sheetId val="9"/>
      <sheetId val="11"/>
      <sheetId val="12"/>
      <sheetId val="13"/>
    </sheetIdMap>
  </header>
  <header guid="{2A18C471-E7D3-4544-8447-88F4AC022AE8}" dateTime="2026-09-21T14:55:17" maxSheetId="14" userName="moppie" r:id="rId57">
    <sheetIdMap count="13">
      <sheetId val="1"/>
      <sheetId val="2"/>
      <sheetId val="3"/>
      <sheetId val="4"/>
      <sheetId val="5"/>
      <sheetId val="6"/>
      <sheetId val="7"/>
      <sheetId val="8"/>
      <sheetId val="10"/>
      <sheetId val="9"/>
      <sheetId val="11"/>
      <sheetId val="12"/>
      <sheetId val="13"/>
    </sheetIdMap>
  </header>
  <header guid="{E647AB1C-F590-4A42-8990-B634330C6465}" dateTime="2026-09-21T14:57:12" maxSheetId="14" userName="moppie" r:id="rId58" minRId="1585" maxRId="1586">
    <sheetIdMap count="13">
      <sheetId val="1"/>
      <sheetId val="2"/>
      <sheetId val="3"/>
      <sheetId val="4"/>
      <sheetId val="5"/>
      <sheetId val="6"/>
      <sheetId val="7"/>
      <sheetId val="8"/>
      <sheetId val="10"/>
      <sheetId val="9"/>
      <sheetId val="11"/>
      <sheetId val="12"/>
      <sheetId val="13"/>
    </sheetIdMap>
  </header>
  <header guid="{DFC84A0D-BA48-4318-B246-B7D93B70328E}" dateTime="2026-09-21T14:59:37" maxSheetId="14" userName="moppie" r:id="rId59" minRId="1597">
    <sheetIdMap count="13">
      <sheetId val="1"/>
      <sheetId val="2"/>
      <sheetId val="3"/>
      <sheetId val="4"/>
      <sheetId val="5"/>
      <sheetId val="6"/>
      <sheetId val="7"/>
      <sheetId val="8"/>
      <sheetId val="10"/>
      <sheetId val="9"/>
      <sheetId val="11"/>
      <sheetId val="12"/>
      <sheetId val="13"/>
    </sheetIdMap>
  </header>
  <header guid="{D0110187-2645-46FF-9C6C-6F8D601412BF}" dateTime="2026-09-21T15:00:46" maxSheetId="14" userName="moppie" r:id="rId60">
    <sheetIdMap count="13">
      <sheetId val="1"/>
      <sheetId val="2"/>
      <sheetId val="3"/>
      <sheetId val="4"/>
      <sheetId val="5"/>
      <sheetId val="6"/>
      <sheetId val="7"/>
      <sheetId val="8"/>
      <sheetId val="10"/>
      <sheetId val="9"/>
      <sheetId val="11"/>
      <sheetId val="12"/>
      <sheetId val="13"/>
    </sheetIdMap>
  </header>
  <header guid="{3F027EA5-54A4-4647-A4FE-E00AD4EF0E0C}" dateTime="2026-09-21T15:00:56" maxSheetId="14" userName="moppie" r:id="rId61">
    <sheetIdMap count="13">
      <sheetId val="1"/>
      <sheetId val="2"/>
      <sheetId val="3"/>
      <sheetId val="4"/>
      <sheetId val="5"/>
      <sheetId val="6"/>
      <sheetId val="7"/>
      <sheetId val="8"/>
      <sheetId val="10"/>
      <sheetId val="9"/>
      <sheetId val="11"/>
      <sheetId val="12"/>
      <sheetId val="13"/>
    </sheetIdMap>
  </header>
  <header guid="{35F10FCB-F72D-4550-9ED6-8AA149FBD8BF}" dateTime="2026-09-21T15:01:24" maxSheetId="14" userName="moppie" r:id="rId62">
    <sheetIdMap count="13">
      <sheetId val="1"/>
      <sheetId val="2"/>
      <sheetId val="3"/>
      <sheetId val="4"/>
      <sheetId val="5"/>
      <sheetId val="6"/>
      <sheetId val="7"/>
      <sheetId val="8"/>
      <sheetId val="10"/>
      <sheetId val="9"/>
      <sheetId val="11"/>
      <sheetId val="12"/>
      <sheetId val="13"/>
    </sheetIdMap>
  </header>
  <header guid="{DC8A5214-6011-45C3-B4D3-C59E1E57CC92}" dateTime="2026-09-21T15:04:35" maxSheetId="15" userName="moppie" r:id="rId63" minRId="1642" maxRId="1661">
    <sheetIdMap count="14">
      <sheetId val="1"/>
      <sheetId val="2"/>
      <sheetId val="3"/>
      <sheetId val="4"/>
      <sheetId val="5"/>
      <sheetId val="6"/>
      <sheetId val="7"/>
      <sheetId val="8"/>
      <sheetId val="10"/>
      <sheetId val="9"/>
      <sheetId val="11"/>
      <sheetId val="12"/>
      <sheetId val="13"/>
      <sheetId val="14"/>
    </sheetIdMap>
  </header>
  <header guid="{1D58AE55-178E-4904-8148-7BC3AB7536FB}" dateTime="2026-09-21T15:08:15" maxSheetId="15" userName="moppie" r:id="rId64" minRId="1662" maxRId="1665">
    <sheetIdMap count="14">
      <sheetId val="1"/>
      <sheetId val="2"/>
      <sheetId val="3"/>
      <sheetId val="4"/>
      <sheetId val="5"/>
      <sheetId val="6"/>
      <sheetId val="7"/>
      <sheetId val="8"/>
      <sheetId val="10"/>
      <sheetId val="9"/>
      <sheetId val="11"/>
      <sheetId val="12"/>
      <sheetId val="13"/>
      <sheetId val="14"/>
    </sheetIdMap>
  </header>
  <header guid="{21CE5224-99E1-4C27-B5EF-EF5C2F07F610}" dateTime="2026-09-21T15:10:39" maxSheetId="15" userName="moppie" r:id="rId65" minRId="1678" maxRId="1681">
    <sheetIdMap count="14">
      <sheetId val="1"/>
      <sheetId val="2"/>
      <sheetId val="3"/>
      <sheetId val="4"/>
      <sheetId val="5"/>
      <sheetId val="6"/>
      <sheetId val="7"/>
      <sheetId val="8"/>
      <sheetId val="10"/>
      <sheetId val="9"/>
      <sheetId val="11"/>
      <sheetId val="12"/>
      <sheetId val="13"/>
      <sheetId val="14"/>
    </sheetIdMap>
  </header>
  <header guid="{0DFEA41E-7D65-451F-8AAE-4DABF53D6A09}" dateTime="2026-09-21T15:11:41" maxSheetId="15" userName="moppie" r:id="rId66" minRId="1694" maxRId="1695">
    <sheetIdMap count="14">
      <sheetId val="1"/>
      <sheetId val="2"/>
      <sheetId val="3"/>
      <sheetId val="4"/>
      <sheetId val="5"/>
      <sheetId val="6"/>
      <sheetId val="7"/>
      <sheetId val="8"/>
      <sheetId val="10"/>
      <sheetId val="9"/>
      <sheetId val="11"/>
      <sheetId val="12"/>
      <sheetId val="13"/>
      <sheetId val="14"/>
    </sheetIdMap>
  </header>
  <header guid="{18CBE56D-5096-48BA-8212-6B89C311E1F3}" dateTime="2026-09-21T15:12:40" maxSheetId="15" userName="moppie" r:id="rId67">
    <sheetIdMap count="14">
      <sheetId val="1"/>
      <sheetId val="2"/>
      <sheetId val="3"/>
      <sheetId val="4"/>
      <sheetId val="5"/>
      <sheetId val="6"/>
      <sheetId val="7"/>
      <sheetId val="8"/>
      <sheetId val="10"/>
      <sheetId val="9"/>
      <sheetId val="11"/>
      <sheetId val="12"/>
      <sheetId val="13"/>
      <sheetId val="14"/>
    </sheetIdMap>
  </header>
  <header guid="{8026D613-F15E-41E6-BE34-66C0E120963C}" dateTime="2026-09-21T15:12:55" maxSheetId="15" userName="moppie" r:id="rId68" minRId="1721">
    <sheetIdMap count="14">
      <sheetId val="1"/>
      <sheetId val="2"/>
      <sheetId val="3"/>
      <sheetId val="4"/>
      <sheetId val="5"/>
      <sheetId val="6"/>
      <sheetId val="7"/>
      <sheetId val="8"/>
      <sheetId val="10"/>
      <sheetId val="9"/>
      <sheetId val="11"/>
      <sheetId val="12"/>
      <sheetId val="13"/>
      <sheetId val="14"/>
    </sheetIdMap>
  </header>
  <header guid="{01B04D0C-7BB4-4E72-9C78-EC1A8C634E96}" dateTime="2026-09-21T15:13:12" maxSheetId="15" userName="moppie" r:id="rId69">
    <sheetIdMap count="14">
      <sheetId val="1"/>
      <sheetId val="2"/>
      <sheetId val="3"/>
      <sheetId val="4"/>
      <sheetId val="5"/>
      <sheetId val="6"/>
      <sheetId val="7"/>
      <sheetId val="8"/>
      <sheetId val="10"/>
      <sheetId val="9"/>
      <sheetId val="11"/>
      <sheetId val="12"/>
      <sheetId val="13"/>
      <sheetId val="14"/>
    </sheetIdMap>
  </header>
  <header guid="{150CE176-999F-49A9-9F0B-93680ABF64FA}" dateTime="2026-09-21T15:14:35" maxSheetId="15" userName="moppie" r:id="rId70" minRId="1748" maxRId="1750">
    <sheetIdMap count="14">
      <sheetId val="1"/>
      <sheetId val="2"/>
      <sheetId val="3"/>
      <sheetId val="4"/>
      <sheetId val="5"/>
      <sheetId val="6"/>
      <sheetId val="7"/>
      <sheetId val="8"/>
      <sheetId val="10"/>
      <sheetId val="9"/>
      <sheetId val="11"/>
      <sheetId val="12"/>
      <sheetId val="13"/>
      <sheetId val="14"/>
    </sheetIdMap>
  </header>
  <header guid="{4A9144CA-57B4-4C26-B734-05C5AA194257}" dateTime="2026-09-21T15:15:47" maxSheetId="15" userName="moppie" r:id="rId71">
    <sheetIdMap count="14">
      <sheetId val="1"/>
      <sheetId val="2"/>
      <sheetId val="3"/>
      <sheetId val="4"/>
      <sheetId val="5"/>
      <sheetId val="6"/>
      <sheetId val="7"/>
      <sheetId val="8"/>
      <sheetId val="10"/>
      <sheetId val="9"/>
      <sheetId val="11"/>
      <sheetId val="12"/>
      <sheetId val="13"/>
      <sheetId val="14"/>
    </sheetIdMap>
  </header>
  <header guid="{6533DD7A-8773-4DD1-B47E-FE24C57625D7}" dateTime="2026-09-21T15:16:39" maxSheetId="15" userName="moppie" r:id="rId72" minRId="1778">
    <sheetIdMap count="14">
      <sheetId val="1"/>
      <sheetId val="2"/>
      <sheetId val="3"/>
      <sheetId val="4"/>
      <sheetId val="5"/>
      <sheetId val="6"/>
      <sheetId val="7"/>
      <sheetId val="8"/>
      <sheetId val="10"/>
      <sheetId val="9"/>
      <sheetId val="11"/>
      <sheetId val="12"/>
      <sheetId val="13"/>
      <sheetId val="14"/>
    </sheetIdMap>
  </header>
  <header guid="{4EA0FC17-B3E9-4290-B9E6-E1D230ED54AA}" dateTime="2026-09-21T15:18:39" maxSheetId="15" userName="moppie" r:id="rId73" minRId="1793" maxRId="1794">
    <sheetIdMap count="14">
      <sheetId val="1"/>
      <sheetId val="2"/>
      <sheetId val="3"/>
      <sheetId val="4"/>
      <sheetId val="5"/>
      <sheetId val="6"/>
      <sheetId val="7"/>
      <sheetId val="8"/>
      <sheetId val="10"/>
      <sheetId val="9"/>
      <sheetId val="11"/>
      <sheetId val="12"/>
      <sheetId val="13"/>
      <sheetId val="14"/>
    </sheetIdMap>
  </header>
  <header guid="{43336840-C895-4197-8A3E-250B1F44D033}" dateTime="2026-09-21T15:19:28" maxSheetId="15" userName="moppie" r:id="rId74">
    <sheetIdMap count="14">
      <sheetId val="1"/>
      <sheetId val="2"/>
      <sheetId val="3"/>
      <sheetId val="4"/>
      <sheetId val="5"/>
      <sheetId val="6"/>
      <sheetId val="7"/>
      <sheetId val="8"/>
      <sheetId val="10"/>
      <sheetId val="9"/>
      <sheetId val="11"/>
      <sheetId val="12"/>
      <sheetId val="13"/>
      <sheetId val="14"/>
    </sheetIdMap>
  </header>
  <header guid="{10FFE215-80CA-4266-9469-C5DC54A36962}" dateTime="2026-09-21T15:20:33" maxSheetId="15" userName="moppie" r:id="rId75">
    <sheetIdMap count="14">
      <sheetId val="1"/>
      <sheetId val="2"/>
      <sheetId val="3"/>
      <sheetId val="4"/>
      <sheetId val="5"/>
      <sheetId val="6"/>
      <sheetId val="7"/>
      <sheetId val="8"/>
      <sheetId val="10"/>
      <sheetId val="9"/>
      <sheetId val="11"/>
      <sheetId val="12"/>
      <sheetId val="13"/>
      <sheetId val="14"/>
    </sheetIdMap>
  </header>
  <header guid="{844931C2-E47E-4CAB-B36A-907F62F772D8}" dateTime="2026-09-21T15:21:02" maxSheetId="15" userName="moppie" r:id="rId76" minRId="1838">
    <sheetIdMap count="14">
      <sheetId val="1"/>
      <sheetId val="2"/>
      <sheetId val="3"/>
      <sheetId val="4"/>
      <sheetId val="5"/>
      <sheetId val="6"/>
      <sheetId val="7"/>
      <sheetId val="8"/>
      <sheetId val="10"/>
      <sheetId val="9"/>
      <sheetId val="11"/>
      <sheetId val="12"/>
      <sheetId val="13"/>
      <sheetId val="14"/>
    </sheetIdMap>
  </header>
  <header guid="{89A1B527-D69E-4EF8-B21E-60F1CA60A62D}" dateTime="2026-09-21T15:21:47" maxSheetId="15" userName="moppie" r:id="rId77">
    <sheetIdMap count="14">
      <sheetId val="1"/>
      <sheetId val="2"/>
      <sheetId val="3"/>
      <sheetId val="4"/>
      <sheetId val="5"/>
      <sheetId val="6"/>
      <sheetId val="7"/>
      <sheetId val="8"/>
      <sheetId val="10"/>
      <sheetId val="9"/>
      <sheetId val="11"/>
      <sheetId val="12"/>
      <sheetId val="13"/>
      <sheetId val="14"/>
    </sheetIdMap>
  </header>
  <header guid="{A460B36B-1E5B-4DCE-B8A1-C2869E3626A3}" dateTime="2026-09-21T15:23:03" maxSheetId="15" userName="moppie" r:id="rId78">
    <sheetIdMap count="14">
      <sheetId val="1"/>
      <sheetId val="2"/>
      <sheetId val="3"/>
      <sheetId val="4"/>
      <sheetId val="5"/>
      <sheetId val="6"/>
      <sheetId val="7"/>
      <sheetId val="8"/>
      <sheetId val="10"/>
      <sheetId val="9"/>
      <sheetId val="11"/>
      <sheetId val="12"/>
      <sheetId val="13"/>
      <sheetId val="14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v guid="{3D32FF8D-2D7B-4E8E-A121-2D0EEC57DB23}" action="delete"/>
  <rdn rId="0" localSheetId="1" customView="1" name="Z_3D32FF8D_2D7B_4E8E_A121_2D0EEC57DB23_.wvu.PrintArea" hidden="1" oldHidden="1">
    <formula>'Alle lijsten'!$A$1:$F$192</formula>
    <oldFormula>'Alle lijsten'!$A$1:$F$192</oldFormula>
  </rdn>
  <rdn rId="0" localSheetId="1" customView="1" name="Z_3D32FF8D_2D7B_4E8E_A121_2D0EEC57DB23_.wvu.Rows" hidden="1" oldHidden="1">
    <formula>'Alle lijsten'!$19:$62,'Alle lijsten'!$68:$79,'Alle lijsten'!$94:$110,'Alle lijsten'!$127:$130,'Alle lijsten'!$140:$148,'Alle lijsten'!$160:$172,'Alle lijsten'!$180:$198,'Alle lijsten'!$200:$218</formula>
    <oldFormula>'Alle lijsten'!$19:$62,'Alle lijsten'!$68:$79,'Alle lijsten'!$94:$110,'Alle lijsten'!$127:$130,'Alle lijsten'!$140:$148,'Alle lijsten'!$160:$172,'Alle lijsten'!$180:$198,'Alle lijsten'!$200:$218</oldFormula>
  </rdn>
  <rdn rId="0" localSheetId="1" customView="1" name="Z_3D32FF8D_2D7B_4E8E_A121_2D0EEC57DB23_.wvu.FilterData" hidden="1" oldHidden="1">
    <formula>'Alle lijsten'!$A$3:$F$3</formula>
    <oldFormula>'Alle lijsten'!$A$3:$F$3</oldFormula>
  </rdn>
  <rdn rId="0" localSheetId="6" customView="1" name="Z_3D32FF8D_2D7B_4E8E_A121_2D0EEC57DB23_.wvu.Rows" hidden="1" oldHidden="1">
    <formula>Jeugd!$6:$20</formula>
    <oldFormula>Jeugd!$6:$20</oldFormula>
  </rdn>
  <rdn rId="0" localSheetId="6" customView="1" name="Z_3D32FF8D_2D7B_4E8E_A121_2D0EEC57DB23_.wvu.Cols" hidden="1" oldHidden="1">
    <formula>Jeugd!$C:$AE,Jeugd!$AI:$BK</formula>
    <oldFormula>Jeugd!$C:$AE,Jeugd!$AI:$BK</oldFormula>
  </rdn>
  <rdn rId="0" localSheetId="8" customView="1" name="Z_3D32FF8D_2D7B_4E8E_A121_2D0EEC57DB23_.wvu.Rows" hidden="1" oldHidden="1">
    <formula>'1span Pony'!$15:$29</formula>
    <oldFormula>'1span Pony'!$15:$29</oldFormula>
  </rdn>
  <rdn rId="0" localSheetId="8" customView="1" name="Z_3D32FF8D_2D7B_4E8E_A121_2D0EEC57DB23_.wvu.Cols" hidden="1" oldHidden="1">
    <formula>'1span Pony'!$C:$AE,'1span Pony'!$AI:$BK,'1span Pony'!$BQ:$BQ</formula>
    <oldFormula>'1span Pony'!$C:$AE,'1span Pony'!$AI:$BK,'1span Pony'!$BQ:$BQ</oldFormula>
  </rdn>
  <rdn rId="0" localSheetId="10" customView="1" name="Z_3D32FF8D_2D7B_4E8E_A121_2D0EEC57DB23_.wvu.Rows" hidden="1" oldHidden="1">
    <formula>meerspannen!$7:$17</formula>
    <oldFormula>meerspannen!$7:$17</oldFormula>
  </rdn>
  <rdn rId="0" localSheetId="10" customView="1" name="Z_3D32FF8D_2D7B_4E8E_A121_2D0EEC57DB23_.wvu.Cols" hidden="1" oldHidden="1">
    <formula>meerspannen!$C:$AE,meerspannen!$AI:$BK</formula>
    <oldFormula>meerspannen!$C:$AE,meerspannen!$AI:$BK</oldFormula>
  </rdn>
  <rdn rId="0" localSheetId="9" customView="1" name="Z_3D32FF8D_2D7B_4E8E_A121_2D0EEC57DB23_.wvu.Rows" hidden="1" oldHidden="1">
    <formula>'2span Pony'!$16:$21</formula>
    <oldFormula>'2span Pony'!$16:$21</oldFormula>
  </rdn>
  <rdn rId="0" localSheetId="9" customView="1" name="Z_3D32FF8D_2D7B_4E8E_A121_2D0EEC57DB23_.wvu.Cols" hidden="1" oldHidden="1">
    <formula>'2span Pony'!$C:$AE,'2span Pony'!$AI:$BK</formula>
    <oldFormula>'2span Pony'!$C:$AE,'2span Pony'!$AI:$BK</oldFormula>
  </rdn>
  <rdn rId="0" localSheetId="11" customView="1" name="Z_3D32FF8D_2D7B_4E8E_A121_2D0EEC57DB23_.wvu.Rows" hidden="1" oldHidden="1">
    <formula>'1span Paard'!$11:$24</formula>
    <oldFormula>'1span Paard'!$11:$24</oldFormula>
  </rdn>
  <rdn rId="0" localSheetId="11" customView="1" name="Z_3D32FF8D_2D7B_4E8E_A121_2D0EEC57DB23_.wvu.Cols" hidden="1" oldHidden="1">
    <formula>'1span Paard'!$C:$AE,'1span Paard'!$AI:$BK</formula>
    <oldFormula>'1span Paard'!$C:$AE,'1span Paard'!$AI:$BK</oldFormula>
  </rdn>
  <rdn rId="0" localSheetId="12" customView="1" name="Z_3D32FF8D_2D7B_4E8E_A121_2D0EEC57DB23_.wvu.Rows" hidden="1" oldHidden="1">
    <formula>'2span Paard'!$7:$20</formula>
    <oldFormula>'2span Paard'!$7:$20</oldFormula>
  </rdn>
  <rdn rId="0" localSheetId="12" customView="1" name="Z_3D32FF8D_2D7B_4E8E_A121_2D0EEC57DB23_.wvu.Cols" hidden="1" oldHidden="1">
    <formula>'2span Paard'!$C:$AE,'2span Paard'!$AI:$BK</formula>
    <oldFormula>'2span Paard'!$C:$AE,'2span Paard'!$AI:$BK</oldFormula>
  </rdn>
  <rcv guid="{3D32FF8D-2D7B-4E8E-A121-2D0EEC57DB23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17" sId="1">
    <nc r="A65">
      <v>14</v>
    </nc>
  </rcc>
  <rcc rId="1218" sId="1">
    <nc r="A66">
      <v>15</v>
    </nc>
  </rcc>
  <rcc rId="1219" sId="1">
    <nc r="A67">
      <v>16</v>
    </nc>
  </rcc>
  <rcc rId="1220" sId="1">
    <nc r="B65" t="inlineStr">
      <is>
        <t>Jill Riemslag</t>
      </is>
    </nc>
  </rcc>
  <rcc rId="1221" sId="1">
    <nc r="B66" t="inlineStr">
      <is>
        <t>Xavyena Molenschiot</t>
      </is>
    </nc>
  </rcc>
  <rcc rId="1222" sId="1">
    <nc r="B67" t="inlineStr">
      <is>
        <t>Charlaine Marijnisen</t>
      </is>
    </nc>
  </rcc>
  <rcc rId="1223" sId="1">
    <nc r="I72">
      <f>I72</f>
    </nc>
  </rcc>
  <rcc rId="1224" sId="1">
    <nc r="A83">
      <v>3</v>
    </nc>
  </rcc>
  <rcc rId="1225" sId="1">
    <nc r="B83" t="inlineStr">
      <is>
        <t>Sylvana Klerkx</t>
      </is>
    </nc>
  </rcc>
  <rcc rId="1226" sId="1">
    <nc r="A84">
      <v>6</v>
    </nc>
  </rcc>
  <rcc rId="1227" sId="1">
    <nc r="B84" t="inlineStr">
      <is>
        <t>Jennifer de Graaf</t>
      </is>
    </nc>
  </rcc>
  <rcc rId="1228" sId="1">
    <nc r="A85">
      <v>7</v>
    </nc>
  </rcc>
  <rcc rId="1229" sId="1">
    <nc r="B85" t="inlineStr">
      <is>
        <t>Janneke Kajim</t>
      </is>
    </nc>
  </rcc>
  <rcc rId="1230" sId="1">
    <nc r="A86">
      <v>8</v>
    </nc>
  </rcc>
  <rcc rId="1231" sId="1">
    <nc r="B86" t="inlineStr">
      <is>
        <t>Moniek Classens</t>
      </is>
    </nc>
  </rcc>
  <rcc rId="1232" sId="1">
    <nc r="A87">
      <v>10</v>
    </nc>
  </rcc>
  <rcc rId="1233" sId="1">
    <nc r="B87" t="inlineStr">
      <is>
        <t>Quinten van Beers</t>
      </is>
    </nc>
  </rcc>
  <rcc rId="1234" sId="1">
    <nc r="A88">
      <v>22</v>
    </nc>
  </rcc>
  <rcc rId="1235" sId="1">
    <nc r="B88" t="inlineStr">
      <is>
        <t>Maarten Krom</t>
      </is>
    </nc>
  </rcc>
  <rcc rId="1236" sId="1">
    <nc r="A89">
      <v>25</v>
    </nc>
  </rcc>
  <rcc rId="1237" sId="1">
    <nc r="B89" t="inlineStr">
      <is>
        <t>Frank Houben</t>
      </is>
    </nc>
  </rcc>
  <rcc rId="1238" sId="1">
    <nc r="A90">
      <v>28</v>
    </nc>
  </rcc>
  <rcc rId="1239" sId="1">
    <nc r="B90" t="inlineStr">
      <is>
        <t>Brigitte Janssen</t>
      </is>
    </nc>
  </rcc>
  <rcc rId="1240" sId="1">
    <nc r="B91" t="inlineStr">
      <is>
        <t>Jordy Reuvers</t>
      </is>
    </nc>
  </rcc>
  <rcc rId="1241" sId="1">
    <nc r="A91">
      <v>31</v>
    </nc>
  </rcc>
  <rcc rId="1242" sId="1">
    <nc r="A92">
      <v>34</v>
    </nc>
  </rcc>
  <rcc rId="1243" sId="1">
    <nc r="B92" t="inlineStr">
      <is>
        <t>Peter Bas van der Weiden</t>
      </is>
    </nc>
  </rcc>
  <rcc rId="1244" sId="1">
    <nc r="A93">
      <v>36</v>
    </nc>
  </rcc>
  <rcc rId="1245" sId="1">
    <nc r="B93" t="inlineStr">
      <is>
        <t>Yvette van Amelsvoort</t>
      </is>
    </nc>
  </rcc>
  <rcv guid="{162DEE58-C322-45F3-9011-28626C785983}" action="delete"/>
  <rdn rId="0" localSheetId="1" customView="1" name="Z_162DEE58_C322_45F3_9011_28626C785983_.wvu.PrintArea" hidden="1" oldHidden="1">
    <formula>'Alle lijsten'!$A$1:$F$192</formula>
    <oldFormula>'Alle lijsten'!$A$1:$F$192</oldFormula>
  </rdn>
  <rdn rId="0" localSheetId="1" customView="1" name="Z_162DEE58_C322_45F3_9011_28626C785983_.wvu.Rows" hidden="1" oldHidden="1">
    <formula>'Alle lijsten'!$19:$62,'Alle lijsten'!$68:$79,'Alle lijsten'!$188:$198,'Alle lijsten'!$200:$218</formula>
    <oldFormula>'Alle lijsten'!$19:$62,'Alle lijsten'!$188:$198,'Alle lijsten'!$200:$218</oldFormula>
  </rdn>
  <rdn rId="0" localSheetId="1" customView="1" name="Z_162DEE58_C322_45F3_9011_28626C785983_.wvu.FilterData" hidden="1" oldHidden="1">
    <formula>'Alle lijsten'!$A$3:$F$3</formula>
    <oldFormula>'Alle lijsten'!$A$3:$F$3</oldFormula>
  </rdn>
  <rcv guid="{162DEE58-C322-45F3-9011-28626C785983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49" sId="1">
    <nc r="A114">
      <v>2</v>
    </nc>
  </rcc>
  <rcc rId="1250" sId="1">
    <nc r="B114" t="inlineStr">
      <is>
        <t>Tessa in 't Groen</t>
      </is>
    </nc>
  </rcc>
  <rcc rId="1251" sId="1">
    <nc r="A115">
      <v>9</v>
    </nc>
  </rcc>
  <rcc rId="1252" sId="1">
    <nc r="B115" t="inlineStr">
      <is>
        <t>Gina Evers</t>
      </is>
    </nc>
  </rcc>
  <rcc rId="1253" sId="1">
    <nc r="A116">
      <v>18</v>
    </nc>
  </rcc>
  <rcc rId="1254" sId="1">
    <nc r="B116" t="inlineStr">
      <is>
        <t>Hans van Meer</t>
      </is>
    </nc>
  </rcc>
  <rcc rId="1255" sId="1">
    <nc r="A117">
      <v>20</v>
    </nc>
  </rcc>
  <rcc rId="1256" sId="1">
    <nc r="B117" t="inlineStr">
      <is>
        <t>Jan Hamers</t>
      </is>
    </nc>
  </rcc>
  <rcc rId="1257" sId="1">
    <nc r="A118">
      <v>24</v>
    </nc>
  </rcc>
  <rcc rId="1258" sId="1">
    <nc r="B118" t="inlineStr">
      <is>
        <t>Frans Marijnisen</t>
      </is>
    </nc>
  </rcc>
  <rcc rId="1259" sId="1">
    <nc r="A119">
      <v>27</v>
    </nc>
  </rcc>
  <rcc rId="1260" sId="1">
    <nc r="B119" t="inlineStr">
      <is>
        <t>Stephanie Siebers</t>
      </is>
    </nc>
  </rcc>
  <rcc rId="1261" sId="1">
    <nc r="A120">
      <v>30</v>
    </nc>
  </rcc>
  <rcc rId="1262" sId="1">
    <nc r="B120" t="inlineStr">
      <is>
        <t>Erik Verloo</t>
      </is>
    </nc>
  </rcc>
  <rcc rId="1263" sId="1">
    <nc r="A121">
      <v>32</v>
    </nc>
  </rcc>
  <rcc rId="1264" sId="1">
    <nc r="B121" t="inlineStr">
      <is>
        <t>Marit Lap-Bekhuis</t>
      </is>
    </nc>
  </rcc>
  <rcc rId="1265" sId="1">
    <nc r="A122">
      <v>33</v>
    </nc>
  </rcc>
  <rcc rId="1266" sId="1">
    <nc r="B122" t="inlineStr">
      <is>
        <t>Bart van Ranst</t>
      </is>
    </nc>
  </rcc>
  <rcc rId="1267" sId="1">
    <nc r="A123">
      <v>38</v>
    </nc>
  </rcc>
  <rcc rId="1268" sId="1">
    <nc r="B123" t="inlineStr">
      <is>
        <t>Annemarie Kuenen</t>
      </is>
    </nc>
  </rcc>
  <rcc rId="1269" sId="1">
    <nc r="A124">
      <v>42</v>
    </nc>
  </rcc>
  <rcc rId="1270" sId="1">
    <nc r="B124" t="inlineStr">
      <is>
        <t>Rudi van Bijlen</t>
      </is>
    </nc>
  </rcc>
  <rcc rId="1271" sId="1">
    <nc r="A125">
      <v>44</v>
    </nc>
  </rcc>
  <rcc rId="1272" sId="1">
    <nc r="B125" t="inlineStr">
      <is>
        <t>Frank Vissers</t>
      </is>
    </nc>
  </rcc>
  <rcc rId="1273" sId="1">
    <nc r="A126">
      <v>46</v>
    </nc>
  </rcc>
  <rcc rId="1274" sId="1">
    <nc r="B126" t="inlineStr">
      <is>
        <t>Tessa in 't Groen</t>
      </is>
    </nc>
  </rcc>
  <rcc rId="1275" sId="1">
    <nc r="A134">
      <v>17</v>
    </nc>
  </rcc>
  <rcc rId="1276" sId="1">
    <nc r="B134" t="inlineStr">
      <is>
        <t>Marleen van Vendeloo</t>
      </is>
    </nc>
  </rcc>
  <rcc rId="1277" sId="1">
    <nc r="A135">
      <v>26</v>
    </nc>
  </rcc>
  <rcc rId="1278" sId="1">
    <nc r="A136">
      <v>29</v>
    </nc>
  </rcc>
  <rcc rId="1279" sId="1">
    <nc r="B136" t="inlineStr">
      <is>
        <t>Jonas Korten (pony)</t>
      </is>
    </nc>
  </rcc>
  <rcc rId="1280" sId="1">
    <nc r="A137">
      <v>35</v>
    </nc>
  </rcc>
  <rcc rId="1281" sId="1">
    <nc r="B137" t="inlineStr">
      <is>
        <t>Berndt Wouters</t>
      </is>
    </nc>
  </rcc>
  <rcc rId="1282" sId="1">
    <nc r="B135" t="inlineStr">
      <is>
        <t>Kenny Kanora (tandem)</t>
      </is>
    </nc>
  </rcc>
  <rcc rId="1283" sId="1">
    <nc r="A138">
      <v>45</v>
    </nc>
  </rcc>
  <rcc rId="1284" sId="1">
    <nc r="B138" t="inlineStr">
      <is>
        <t>Kenny Kanore (pony)</t>
      </is>
    </nc>
  </rcc>
  <rcc rId="1285" sId="1">
    <nc r="A139">
      <v>47</v>
    </nc>
  </rcc>
  <rcc rId="1286" sId="1">
    <nc r="B139" t="inlineStr">
      <is>
        <t>Jonas Korten (paard)</t>
      </is>
    </nc>
  </rcc>
  <rcc rId="1287" sId="1">
    <nc r="A152">
      <v>1</v>
    </nc>
  </rcc>
  <rcc rId="1288" sId="1">
    <nc r="B152" t="inlineStr">
      <is>
        <t>Carolijn de Leeuw</t>
      </is>
    </nc>
  </rcc>
  <rcc rId="1289" sId="1">
    <nc r="A153">
      <v>4</v>
    </nc>
  </rcc>
  <rcc rId="1290" sId="1">
    <nc r="B153" t="inlineStr">
      <is>
        <t>Nicole Roos</t>
      </is>
    </nc>
  </rcc>
  <rcc rId="1291" sId="1">
    <nc r="A154">
      <v>5</v>
    </nc>
  </rcc>
  <rcc rId="1292" sId="1">
    <nc r="B154" t="inlineStr">
      <is>
        <t>Bernie Damen</t>
      </is>
    </nc>
  </rcc>
  <rcc rId="1293" sId="1">
    <nc r="A155">
      <v>11</v>
    </nc>
  </rcc>
  <rcc rId="1294" sId="1">
    <nc r="B155" t="inlineStr">
      <is>
        <t>Robin Franken</t>
      </is>
    </nc>
  </rcc>
  <rcc rId="1295" sId="1">
    <nc r="A156">
      <v>12</v>
    </nc>
  </rcc>
  <rcc rId="1296" sId="1">
    <nc r="B156" t="inlineStr">
      <is>
        <t>Francis Heijboer</t>
      </is>
    </nc>
  </rcc>
  <rcc rId="1297" sId="1">
    <nc r="A157">
      <v>23</v>
    </nc>
  </rcc>
  <rcc rId="1298" sId="1">
    <nc r="B157" t="inlineStr">
      <is>
        <t>Charissa den Ridder</t>
      </is>
    </nc>
  </rcc>
  <rcc rId="1299" sId="1">
    <nc r="A158">
      <v>37</v>
    </nc>
  </rcc>
  <rcc rId="1300" sId="1">
    <nc r="B158" t="inlineStr">
      <is>
        <t>Milou Vangelooven</t>
      </is>
    </nc>
  </rcc>
  <rcc rId="1301" sId="1">
    <nc r="A159">
      <v>41</v>
    </nc>
  </rcc>
  <rcc rId="1302" sId="1">
    <nc r="B159" t="inlineStr">
      <is>
        <t>Gracejelaine den Ridder</t>
      </is>
    </nc>
  </rcc>
  <rcc rId="1303" sId="1">
    <nc r="A176">
      <v>19</v>
    </nc>
  </rcc>
  <rcc rId="1304" sId="1">
    <nc r="B176" t="inlineStr">
      <is>
        <t>Kees van der Veeken</t>
      </is>
    </nc>
  </rcc>
  <rcc rId="1305" sId="1">
    <nc r="A177">
      <v>39</v>
    </nc>
  </rcc>
  <rcc rId="1306" sId="1">
    <nc r="B177" t="inlineStr">
      <is>
        <t>Johan van Hooijdonk</t>
      </is>
    </nc>
  </rcc>
  <rcc rId="1307" sId="1">
    <nc r="A178">
      <v>40</v>
    </nc>
  </rcc>
  <rcc rId="1308" sId="1">
    <nc r="B178" t="inlineStr">
      <is>
        <t>Jan Heijnen</t>
      </is>
    </nc>
  </rcc>
  <rcc rId="1309" sId="1">
    <nc r="A179">
      <v>43</v>
    </nc>
  </rcc>
  <rcc rId="1310" sId="1">
    <nc r="B179" t="inlineStr">
      <is>
        <t>Marcel Marijnisen</t>
      </is>
    </nc>
  </rcc>
  <rcv guid="{162DEE58-C322-45F3-9011-28626C785983}" action="delete"/>
  <rdn rId="0" localSheetId="1" customView="1" name="Z_162DEE58_C322_45F3_9011_28626C785983_.wvu.PrintArea" hidden="1" oldHidden="1">
    <formula>'Alle lijsten'!$A$1:$F$192</formula>
    <oldFormula>'Alle lijsten'!$A$1:$F$192</oldFormula>
  </rdn>
  <rdn rId="0" localSheetId="1" customView="1" name="Z_162DEE58_C322_45F3_9011_28626C785983_.wvu.Rows" hidden="1" oldHidden="1">
    <formula>'Alle lijsten'!$19:$62,'Alle lijsten'!$68:$79,'Alle lijsten'!$94:$110,'Alle lijsten'!$127:$130,'Alle lijsten'!$140:$148,'Alle lijsten'!$160:$172,'Alle lijsten'!$180:$198,'Alle lijsten'!$200:$218</formula>
    <oldFormula>'Alle lijsten'!$19:$62,'Alle lijsten'!$68:$79,'Alle lijsten'!$188:$198,'Alle lijsten'!$200:$218</oldFormula>
  </rdn>
  <rdn rId="0" localSheetId="1" customView="1" name="Z_162DEE58_C322_45F3_9011_28626C785983_.wvu.FilterData" hidden="1" oldHidden="1">
    <formula>'Alle lijsten'!$A$3:$F$3</formula>
    <oldFormula>'Alle lijsten'!$A$3:$F$3</oldFormula>
  </rdn>
  <rdn rId="0" localSheetId="6" customView="1" name="Z_162DEE58_C322_45F3_9011_28626C785983_.wvu.Rows" hidden="1" oldHidden="1">
    <formula>Jeugd!$6:$20</formula>
  </rdn>
  <rdn rId="0" localSheetId="8" customView="1" name="Z_162DEE58_C322_45F3_9011_28626C785983_.wvu.Rows" hidden="1" oldHidden="1">
    <formula>'1span Pony'!$14:$28</formula>
  </rdn>
  <rdn rId="0" localSheetId="9" customView="1" name="Z_162DEE58_C322_45F3_9011_28626C785983_.wvu.Rows" hidden="1" oldHidden="1">
    <formula>'2span Pony'!$16:$20</formula>
  </rdn>
  <rdn rId="0" localSheetId="10" customView="1" name="Z_162DEE58_C322_45F3_9011_28626C785983_.wvu.Rows" hidden="1" oldHidden="1">
    <formula>'4span Pony'!$9:$19</formula>
  </rdn>
  <rdn rId="0" localSheetId="11" customView="1" name="Z_162DEE58_C322_45F3_9011_28626C785983_.wvu.Rows" hidden="1" oldHidden="1">
    <formula>'1span Paard'!$11:$24</formula>
  </rdn>
  <rdn rId="0" localSheetId="12" customView="1" name="Z_162DEE58_C322_45F3_9011_28626C785983_.wvu.Rows" hidden="1" oldHidden="1">
    <formula>'2span Paard'!$7:$20</formula>
  </rdn>
  <rcv guid="{162DEE58-C322-45F3-9011-28626C785983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20" sId="1">
    <oc r="B67" t="inlineStr">
      <is>
        <t>Charlaine Marijnisen</t>
      </is>
    </oc>
    <nc r="B67" t="inlineStr">
      <is>
        <t>Chevano Marijnisen</t>
      </is>
    </nc>
  </rcc>
  <rcc rId="1321" sId="11" numFmtId="4">
    <nc r="AG3">
      <v>178.29</v>
    </nc>
  </rcc>
  <rcc rId="1322" sId="9">
    <nc r="D3">
      <v>1</v>
    </nc>
  </rcc>
  <rcc rId="1323" sId="9" numFmtId="4">
    <nc r="AG3">
      <v>176.55</v>
    </nc>
  </rcc>
  <rcc rId="1324" sId="8" numFmtId="4">
    <nc r="AG3">
      <v>161.88</v>
    </nc>
  </rcc>
  <rcc rId="1325" sId="11">
    <nc r="AG4">
      <v>267.3</v>
    </nc>
  </rcc>
  <rcc rId="1326" sId="11">
    <nc r="E5">
      <v>1</v>
    </nc>
  </rcc>
  <rcc rId="1327" sId="11">
    <nc r="AG5">
      <v>217.17</v>
    </nc>
  </rcc>
  <rcc rId="1328" sId="8">
    <nc r="AG4">
      <v>199.9</v>
    </nc>
  </rcc>
  <rcc rId="1329" sId="11" numFmtId="4">
    <nc r="BM3">
      <v>177.12</v>
    </nc>
  </rcc>
  <rcc rId="1330" sId="9">
    <nc r="AN3">
      <v>1</v>
    </nc>
  </rcc>
  <rcc rId="1331" sId="9">
    <nc r="AU3">
      <v>1</v>
    </nc>
  </rcc>
  <rcc rId="1332" sId="9">
    <nc r="AX3">
      <v>1</v>
    </nc>
  </rcc>
  <rcc rId="1333" sId="9">
    <nc r="AT23" t="inlineStr">
      <is>
        <t>10 sec opbouw tessa in 't groen</t>
      </is>
    </nc>
  </rcc>
  <rcc rId="1334" sId="9" numFmtId="4">
    <nc r="BM3">
      <v>195.3</v>
    </nc>
  </rcc>
  <rcc rId="1335" sId="8" numFmtId="4">
    <nc r="BM3">
      <v>156.59</v>
    </nc>
  </rcc>
  <rcc rId="1336" sId="11">
    <nc r="BM4">
      <v>250.69</v>
    </nc>
  </rcc>
  <rcc rId="1337" sId="11" numFmtId="4">
    <nc r="BM5">
      <v>216.26</v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38" sId="8">
    <nc r="AM4">
      <v>1</v>
    </nc>
  </rcc>
  <rcc rId="1339" sId="8">
    <nc r="BM4">
      <v>199.63</v>
    </nc>
  </rcc>
  <rcc rId="1340" sId="8">
    <nc r="BJ4">
      <v>1</v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41" sId="8">
    <nc r="L5">
      <v>1</v>
    </nc>
  </rcc>
  <rcc rId="1342" sId="8">
    <nc r="AG5">
      <v>201.48</v>
    </nc>
  </rcc>
  <rcc rId="1343" sId="8">
    <nc r="L6">
      <v>1</v>
    </nc>
  </rcc>
  <rcc rId="1344" sId="8" numFmtId="4">
    <nc r="AG6">
      <v>161.87</v>
    </nc>
  </rcc>
  <rcc rId="1345" sId="9">
    <nc r="AG4">
      <v>168.18</v>
    </nc>
  </rcc>
  <rcc rId="1346" sId="8">
    <nc r="W7">
      <v>1</v>
    </nc>
  </rcc>
  <rcc rId="1347" sId="8">
    <nc r="AG7">
      <v>164.78</v>
    </nc>
  </rcc>
  <rcc rId="1348" sId="8">
    <nc r="X7">
      <v>1</v>
    </nc>
  </rcc>
  <rcc rId="1349" sId="11" numFmtId="4">
    <nc r="AG6">
      <v>160.4</v>
    </nc>
  </rcc>
  <rm rId="1350" sheetId="11" source="F8" destination="F6" sourceSheetId="11">
    <rfmt sheetId="11" sqref="F6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</rm>
  <rcc rId="1351" sId="11">
    <nc r="F7">
      <v>1</v>
    </nc>
  </rcc>
  <rcc rId="1352" sId="11">
    <nc r="AB7">
      <v>1</v>
    </nc>
  </rcc>
  <rcc rId="1353" sId="11">
    <nc r="AG7">
      <v>165.84</v>
    </nc>
  </rcc>
  <rcc rId="1354" sId="8">
    <nc r="BM5">
      <v>189.75</v>
    </nc>
  </rcc>
  <rcc rId="1355" sId="8">
    <nc r="AJ6">
      <v>1</v>
    </nc>
  </rcc>
  <rcc rId="1356" sId="8">
    <nc r="AW6">
      <v>1</v>
    </nc>
  </rcc>
  <rcc rId="1357" sId="8" numFmtId="4">
    <nc r="BM6">
      <v>148.24</v>
    </nc>
  </rcc>
  <rcc rId="1358" sId="9">
    <nc r="BM4">
      <v>158.16999999999999</v>
    </nc>
  </rcc>
  <rcc rId="1359" sId="9">
    <nc r="AJ4">
      <v>1</v>
    </nc>
  </rcc>
  <rcc rId="1360" sId="8">
    <nc r="BM7">
      <v>160.27000000000001</v>
    </nc>
  </rcc>
  <rcc rId="1361" sId="11" numFmtId="4">
    <nc r="BM6">
      <v>156.6</v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62" sId="11">
    <nc r="AL7">
      <v>1</v>
    </nc>
  </rcc>
  <rcc rId="1363" sId="11">
    <nc r="BH7">
      <v>1</v>
    </nc>
  </rcc>
  <rcc rId="1364" sId="11" numFmtId="4">
    <nc r="BM7">
      <v>155.53</v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65" sId="6" numFmtId="4">
    <nc r="AG3">
      <v>311.02</v>
    </nc>
  </rcc>
  <rcc rId="1366" sId="6">
    <nc r="AG4">
      <v>279.14999999999998</v>
    </nc>
  </rcc>
  <rcc rId="1367" sId="6">
    <nc r="T5">
      <v>1</v>
    </nc>
  </rcc>
  <rcc rId="1368" sId="6">
    <nc r="AG5">
      <v>288.43</v>
    </nc>
  </rcc>
  <rcc rId="1369" sId="6" numFmtId="4">
    <nc r="BM3">
      <v>258.3</v>
    </nc>
  </rcc>
  <rcc rId="1370" sId="6">
    <nc r="BM4">
      <v>271.36</v>
    </nc>
  </rcc>
  <rcc rId="1371" sId="6">
    <nc r="BM5">
      <v>263.45999999999998</v>
    </nc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72" sId="10">
    <nc r="L3">
      <v>1</v>
    </nc>
  </rcc>
  <rcc rId="1373" sId="10">
    <nc r="N3">
      <v>1</v>
    </nc>
  </rcc>
  <rcc rId="1374" sId="10">
    <nc r="AB3">
      <v>1</v>
    </nc>
  </rcc>
  <rcc rId="1375" sId="10" numFmtId="4">
    <nc r="AG3">
      <v>181.64</v>
    </nc>
  </rcc>
  <rcc rId="1376" sId="9">
    <nc r="AG5">
      <v>161.03</v>
    </nc>
  </rcc>
  <rcc rId="1377" sId="12" numFmtId="4">
    <nc r="AG3">
      <v>216.43</v>
    </nc>
  </rcc>
  <rcc rId="1378" sId="12">
    <nc r="AD3">
      <v>1</v>
    </nc>
  </rcc>
  <rcc rId="1379" sId="9">
    <nc r="AG6">
      <v>202.15</v>
    </nc>
  </rcc>
  <rrc rId="1380" sId="9" ref="A7:XFD7" action="insertRow">
    <undo index="65535" exp="area" ref3D="1" dr="$A$16:$XFD$20" dn="Z_162DEE58_C322_45F3_9011_28626C785983_.wvu.Rows" sId="9"/>
  </rrc>
  <rcc rId="1381" sId="9">
    <nc r="A7">
      <v>21</v>
    </nc>
  </rcc>
  <rcc rId="1382" sId="9">
    <nc r="B7" t="inlineStr">
      <is>
        <t>Cor van den Maagdenberg</t>
      </is>
    </nc>
  </rcc>
  <rcc rId="1383" sId="9">
    <nc r="AF7">
      <f>SUM(D8:AD8)*4+(C8)+(AE8)*20</f>
    </nc>
  </rcc>
  <rcc rId="1384" sId="9" xfDxf="1" dxf="1">
    <nc r="AH7">
      <f>SUM(AF8+AG8)</f>
    </nc>
    <ndxf>
      <font>
        <b/>
        <sz val="11"/>
        <color theme="8" tint="-0.499984740745262"/>
        <name val="Calibri"/>
        <family val="2"/>
      </font>
      <numFmt numFmtId="2" formatCode="0.00"/>
      <fill>
        <patternFill patternType="solid">
          <bgColor theme="0" tint="-0.249977111117893"/>
        </patternFill>
      </fill>
      <alignment horizontal="center" vertical="center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385" sId="9">
    <nc r="BL7">
      <f>SUM(AJ8:BJ8)*4+(AI8)+(BK8)*20</f>
    </nc>
  </rcc>
  <rcc rId="1386" sId="9">
    <nc r="BN7">
      <f>BL7+BM7</f>
    </nc>
  </rcc>
  <rcc rId="1387" sId="9">
    <nc r="BO7">
      <f>AH7</f>
    </nc>
  </rcc>
  <rcc rId="1388" sId="9">
    <nc r="BP7">
      <f>BN7+BO7</f>
    </nc>
  </rcc>
  <rcc rId="1389" sId="9">
    <nc r="BQ7">
      <f>IF(BP7=0,"",RANK(BP7,$BP$3:$BP$22,1)-COUNTIF($BP$3:$BP$22,0))</f>
    </nc>
  </rcc>
  <rcc rId="1390" sId="9">
    <nc r="AG7">
      <v>161.84</v>
    </nc>
  </rcc>
  <rcc rId="1391" sId="8" numFmtId="4">
    <nc r="AG8">
      <v>160.24</v>
    </nc>
  </rcc>
  <rcc rId="1392" sId="10">
    <nc r="AK3">
      <v>1</v>
    </nc>
  </rcc>
  <rcc rId="1393" sId="10">
    <nc r="AR3">
      <v>1</v>
    </nc>
  </rcc>
  <rcc rId="1394" sId="10">
    <nc r="BC3">
      <v>1</v>
    </nc>
  </rcc>
  <rcc rId="1395" sId="10" numFmtId="4">
    <nc r="BM3">
      <v>177.22</v>
    </nc>
  </rcc>
  <rcc rId="1396" sId="9">
    <nc r="BM5">
      <v>163.41</v>
    </nc>
  </rcc>
  <rcc rId="1397" sId="12">
    <nc r="AJ3">
      <v>1</v>
    </nc>
  </rcc>
  <rcc rId="1398" sId="12" numFmtId="4">
    <nc r="BM3">
      <v>219.53</v>
    </nc>
  </rcc>
  <rcc rId="1399" sId="12">
    <nc r="BI3">
      <v>1</v>
    </nc>
  </rcc>
  <rcc rId="1400" sId="9">
    <nc r="AM6">
      <v>1</v>
    </nc>
  </rcc>
  <rcc rId="1401" sId="9">
    <nc r="BM6">
      <v>180.82</v>
    </nc>
  </rcc>
  <rcc rId="1402" sId="9">
    <nc r="AM7">
      <v>1</v>
    </nc>
  </rcc>
  <rcc rId="1403" sId="9">
    <nc r="BM7">
      <v>157.83000000000001</v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04" sId="8" numFmtId="4">
    <nc r="BM8">
      <v>151.18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>
  <ris rId="1642" sheetId="14" name="[Kaatsheuvel uitslag Zondag.xlsx]tandem pony" sheetPosition="13"/>
  <rm rId="1643" sheetId="10" source="A4:XFD4" destination="A22:XFD22" sourceSheetId="10">
    <rfmt sheetId="10" xfDxf="1" sqref="A22:XFD22" start="0" length="0"/>
  </rm>
  <rrc rId="1644" sId="10" ref="A4:XFD4" action="deleteRow">
    <undo index="0" exp="area" ref3D="1" dr="$A$9:$XFD$19" dn="Z_3D32FF8D_2D7B_4E8E_A121_2D0EEC57DB23_.wvu.Rows" sId="10"/>
    <undo index="0" exp="area" ref3D="1" dr="$A$9:$XFD$19" dn="Z_162DEE58_C322_45F3_9011_28626C785983_.wvu.Rows" sId="10"/>
    <rfmt sheetId="10" xfDxf="1" sqref="A4:XFD4" start="0" length="0"/>
  </rrc>
  <rm rId="1645" sheetId="10" source="A7:XFD7" destination="A25:XFD25" sourceSheetId="10">
    <rfmt sheetId="10" xfDxf="1" sqref="A25:XFD25" start="0" length="0"/>
  </rm>
  <rrc rId="1646" sId="10" ref="A7:XFD7" action="deleteRow">
    <undo index="0" exp="area" ref3D="1" dr="$A$8:$XFD$18" dn="Z_3D32FF8D_2D7B_4E8E_A121_2D0EEC57DB23_.wvu.Rows" sId="10"/>
    <undo index="0" exp="area" ref3D="1" dr="$A$8:$XFD$18" dn="Z_162DEE58_C322_45F3_9011_28626C785983_.wvu.Rows" sId="10"/>
    <rfmt sheetId="10" xfDxf="1" sqref="A7:XFD7" start="0" length="0"/>
  </rrc>
  <rcc rId="1647" sId="10">
    <oc r="BQ20">
      <f>IF(BP20=0,"",RANK(BP20,$BP$3:$BP$19,1)-COUNTIF($BP$3:$BP$19,0))</f>
    </oc>
    <nc r="BQ20">
      <v>1</v>
    </nc>
  </rcc>
  <rcc rId="1648" sId="10">
    <oc r="BQ24">
      <f>IF(BP24=0,"",RANK(BP24,$BP$3:$BP$19,1)-COUNTIF($BP$3:$BP$19,0))</f>
    </oc>
    <nc r="BQ24">
      <v>1</v>
    </nc>
  </rcc>
  <rcv guid="{3D32FF8D-2D7B-4E8E-A121-2D0EEC57DB23}" action="delete"/>
  <rdn rId="0" localSheetId="1" customView="1" name="Z_3D32FF8D_2D7B_4E8E_A121_2D0EEC57DB23_.wvu.PrintArea" hidden="1" oldHidden="1">
    <formula>'Alle lijsten'!$A$1:$F$192</formula>
    <oldFormula>'Alle lijsten'!$A$1:$F$192</oldFormula>
  </rdn>
  <rdn rId="0" localSheetId="1" customView="1" name="Z_3D32FF8D_2D7B_4E8E_A121_2D0EEC57DB23_.wvu.Rows" hidden="1" oldHidden="1">
    <formula>'Alle lijsten'!$19:$62,'Alle lijsten'!$68:$79,'Alle lijsten'!$94:$110,'Alle lijsten'!$127:$130,'Alle lijsten'!$140:$148,'Alle lijsten'!$160:$172,'Alle lijsten'!$180:$198,'Alle lijsten'!$200:$218</formula>
    <oldFormula>'Alle lijsten'!$19:$62,'Alle lijsten'!$68:$79,'Alle lijsten'!$94:$110,'Alle lijsten'!$127:$130,'Alle lijsten'!$140:$148,'Alle lijsten'!$160:$172,'Alle lijsten'!$180:$198,'Alle lijsten'!$200:$218</oldFormula>
  </rdn>
  <rdn rId="0" localSheetId="1" customView="1" name="Z_3D32FF8D_2D7B_4E8E_A121_2D0EEC57DB23_.wvu.FilterData" hidden="1" oldHidden="1">
    <formula>'Alle lijsten'!$A$3:$F$3</formula>
    <oldFormula>'Alle lijsten'!$A$3:$F$3</oldFormula>
  </rdn>
  <rdn rId="0" localSheetId="6" customView="1" name="Z_3D32FF8D_2D7B_4E8E_A121_2D0EEC57DB23_.wvu.Rows" hidden="1" oldHidden="1">
    <formula>Jeugd!$6:$20</formula>
    <oldFormula>Jeugd!$6:$20</oldFormula>
  </rdn>
  <rdn rId="0" localSheetId="6" customView="1" name="Z_3D32FF8D_2D7B_4E8E_A121_2D0EEC57DB23_.wvu.Cols" hidden="1" oldHidden="1">
    <formula>Jeugd!$C:$AE,Jeugd!$AI:$BK</formula>
    <oldFormula>Jeugd!$C:$AE,Jeugd!$AI:$BK</oldFormula>
  </rdn>
  <rdn rId="0" localSheetId="8" customView="1" name="Z_3D32FF8D_2D7B_4E8E_A121_2D0EEC57DB23_.wvu.Rows" hidden="1" oldHidden="1">
    <formula>'1span Pony'!$15:$29</formula>
    <oldFormula>'1span Pony'!$15:$29</oldFormula>
  </rdn>
  <rdn rId="0" localSheetId="8" customView="1" name="Z_3D32FF8D_2D7B_4E8E_A121_2D0EEC57DB23_.wvu.Cols" hidden="1" oldHidden="1">
    <formula>'1span Pony'!$C:$AE,'1span Pony'!$AI:$BK,'1span Pony'!$BQ:$BQ</formula>
    <oldFormula>'1span Pony'!$C:$AE,'1span Pony'!$AI:$BK,'1span Pony'!$BQ:$BQ</oldFormula>
  </rdn>
  <rdn rId="0" localSheetId="10" customView="1" name="Z_3D32FF8D_2D7B_4E8E_A121_2D0EEC57DB23_.wvu.Rows" hidden="1" oldHidden="1">
    <formula>meerspannen!$7:$17</formula>
    <oldFormula>meerspannen!$7:$17</oldFormula>
  </rdn>
  <rdn rId="0" localSheetId="10" customView="1" name="Z_3D32FF8D_2D7B_4E8E_A121_2D0EEC57DB23_.wvu.Cols" hidden="1" oldHidden="1">
    <formula>meerspannen!$C:$AE,meerspannen!$AI:$BK</formula>
  </rdn>
  <rdn rId="0" localSheetId="9" customView="1" name="Z_3D32FF8D_2D7B_4E8E_A121_2D0EEC57DB23_.wvu.Rows" hidden="1" oldHidden="1">
    <formula>'2span Pony'!$16:$21</formula>
    <oldFormula>'2span Pony'!$16:$21</oldFormula>
  </rdn>
  <rdn rId="0" localSheetId="11" customView="1" name="Z_3D32FF8D_2D7B_4E8E_A121_2D0EEC57DB23_.wvu.Rows" hidden="1" oldHidden="1">
    <formula>'1span Paard'!$11:$24</formula>
    <oldFormula>'1span Paard'!$11:$24</oldFormula>
  </rdn>
  <rdn rId="0" localSheetId="12" customView="1" name="Z_3D32FF8D_2D7B_4E8E_A121_2D0EEC57DB23_.wvu.Rows" hidden="1" oldHidden="1">
    <formula>'2span Paard'!$7:$20</formula>
    <oldFormula>'2span Paard'!$7:$20</oldFormula>
  </rdn>
  <rcv guid="{3D32FF8D-2D7B-4E8E-A121-2D0EEC57DB23}" action="add"/>
  <rsnm rId="1661" sheetId="10" oldName="[Kaatsheuvel uitslag Zondag.xlsx]4span Pony" newName="[Kaatsheuvel uitslag Zondag.xlsx]meerspannen"/>
</revisions>
</file>

<file path=xl/revisions/revisionLog12.xml><?xml version="1.0" encoding="utf-8"?>
<revisions xmlns="http://schemas.openxmlformats.org/spreadsheetml/2006/main" xmlns:r="http://schemas.openxmlformats.org/officeDocument/2006/relationships">
  <rm rId="1721" sheetId="9" source="BQ1:BQ1048576" destination="A1:A1048576" sourceSheetId="9">
    <undo index="0" exp="area" ref3D="1" dr="$A$16:$XFD$21" dn="Z_3D32FF8D_2D7B_4E8E_A121_2D0EEC57DB23_.wvu.Rows" sId="9"/>
    <undo index="0" exp="area" ref3D="1" dr="$A$16:$XFD$21" dn="Z_162DEE58_C322_45F3_9011_28626C785983_.wvu.Rows" sId="9"/>
    <rfmt sheetId="9" xfDxf="1" sqref="A1:A1048576" start="0" length="0"/>
    <rfmt sheetId="9" sqref="A1" start="0" length="0">
      <dxf>
        <font>
          <b/>
          <sz val="16"/>
          <color rgb="FFC00000"/>
          <name val="Calibri"/>
          <scheme val="none"/>
        </font>
        <alignment horizontal="center" vertical="top" readingOrder="0"/>
        <border outline="0">
          <left style="mediumDashDotDot">
            <color indexed="64"/>
          </left>
          <top style="mediumDashDotDot">
            <color indexed="64"/>
          </top>
          <bottom style="mediumDashDotDot">
            <color indexed="64"/>
          </bottom>
        </border>
      </dxf>
    </rfmt>
    <rcc rId="0" sId="9" dxf="1">
      <nc r="A2" t="inlineStr">
        <is>
          <t>Startnummer</t>
        </is>
      </nc>
      <ndxf>
        <font>
          <b/>
          <sz val="16"/>
          <color theme="6" tint="-0.249977111117893"/>
          <name val="Calibri"/>
          <scheme val="none"/>
        </font>
        <alignment horizontal="center" vertical="center" textRotation="73" readingOrder="0"/>
        <border outline="0">
          <left style="double">
            <color indexed="64"/>
          </left>
          <right style="double">
            <color indexed="64"/>
          </right>
          <top style="mediumDashDotDot">
            <color indexed="64"/>
          </top>
        </border>
      </ndxf>
    </rcc>
    <rcc rId="0" sId="9" dxf="1">
      <nc r="A8">
        <f>'Alle lijsten'!A118</f>
      </nc>
      <ndxf>
        <font>
          <sz val="10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A15">
        <f>'Alle lijsten'!A125</f>
      </nc>
      <ndxf>
        <font>
          <sz val="10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A10">
        <f>'Alle lijsten'!A120</f>
      </nc>
      <ndxf>
        <font>
          <sz val="10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A14">
        <f>'Alle lijsten'!A124</f>
      </nc>
      <ndxf>
        <font>
          <sz val="10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A7">
        <v>21</v>
      </nc>
      <ndxf>
        <font>
          <sz val="10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A5">
        <f>'Alle lijsten'!A116</f>
      </nc>
      <ndxf>
        <font>
          <sz val="10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A4">
        <f>'Alle lijsten'!A115</f>
      </nc>
      <ndxf>
        <font>
          <sz val="10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A9">
        <f>'Alle lijsten'!A119</f>
      </nc>
      <ndxf>
        <font>
          <sz val="10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A11">
        <f>'Alle lijsten'!A121</f>
      </nc>
      <ndxf>
        <font>
          <sz val="10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A6">
        <f>'Alle lijsten'!A117</f>
      </nc>
      <ndxf>
        <font>
          <sz val="10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A3">
        <f>'Alle lijsten'!A114</f>
      </nc>
      <ndxf>
        <font>
          <sz val="10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A13">
        <f>'Alle lijsten'!A123</f>
      </nc>
      <ndxf>
        <font>
          <sz val="10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A12">
        <f>'Alle lijsten'!A122</f>
      </nc>
      <ndxf>
        <font>
          <sz val="10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A16">
        <f>'Alle lijsten'!A126</f>
      </nc>
      <ndxf>
        <font>
          <sz val="10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A17">
        <f>'Alle lijsten'!A127</f>
      </nc>
      <ndxf>
        <font>
          <sz val="10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A18">
        <f>'Alle lijsten'!A128</f>
      </nc>
      <ndxf>
        <font>
          <sz val="10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A19">
        <f>'Alle lijsten'!A129</f>
      </nc>
      <ndxf>
        <font>
          <sz val="10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A20">
        <f>'Alle lijsten'!A130</f>
      </nc>
      <ndxf>
        <font>
          <sz val="10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A21" start="0" length="0">
      <dxf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m>
  <rcv guid="{3D32FF8D-2D7B-4E8E-A121-2D0EEC57DB23}" action="delete"/>
  <rdn rId="0" localSheetId="1" customView="1" name="Z_3D32FF8D_2D7B_4E8E_A121_2D0EEC57DB23_.wvu.PrintArea" hidden="1" oldHidden="1">
    <formula>'Alle lijsten'!$A$1:$F$192</formula>
    <oldFormula>'Alle lijsten'!$A$1:$F$192</oldFormula>
  </rdn>
  <rdn rId="0" localSheetId="1" customView="1" name="Z_3D32FF8D_2D7B_4E8E_A121_2D0EEC57DB23_.wvu.Rows" hidden="1" oldHidden="1">
    <formula>'Alle lijsten'!$19:$62,'Alle lijsten'!$68:$79,'Alle lijsten'!$94:$110,'Alle lijsten'!$127:$130,'Alle lijsten'!$140:$148,'Alle lijsten'!$160:$172,'Alle lijsten'!$180:$198,'Alle lijsten'!$200:$218</formula>
    <oldFormula>'Alle lijsten'!$19:$62,'Alle lijsten'!$68:$79,'Alle lijsten'!$94:$110,'Alle lijsten'!$127:$130,'Alle lijsten'!$140:$148,'Alle lijsten'!$160:$172,'Alle lijsten'!$180:$198,'Alle lijsten'!$200:$218</oldFormula>
  </rdn>
  <rdn rId="0" localSheetId="1" customView="1" name="Z_3D32FF8D_2D7B_4E8E_A121_2D0EEC57DB23_.wvu.FilterData" hidden="1" oldHidden="1">
    <formula>'Alle lijsten'!$A$3:$F$3</formula>
    <oldFormula>'Alle lijsten'!$A$3:$F$3</oldFormula>
  </rdn>
  <rdn rId="0" localSheetId="6" customView="1" name="Z_3D32FF8D_2D7B_4E8E_A121_2D0EEC57DB23_.wvu.Rows" hidden="1" oldHidden="1">
    <formula>Jeugd!$6:$20</formula>
    <oldFormula>Jeugd!$6:$20</oldFormula>
  </rdn>
  <rdn rId="0" localSheetId="6" customView="1" name="Z_3D32FF8D_2D7B_4E8E_A121_2D0EEC57DB23_.wvu.Cols" hidden="1" oldHidden="1">
    <formula>Jeugd!$C:$AE,Jeugd!$AI:$BK</formula>
    <oldFormula>Jeugd!$C:$AE,Jeugd!$AI:$BK</oldFormula>
  </rdn>
  <rdn rId="0" localSheetId="8" customView="1" name="Z_3D32FF8D_2D7B_4E8E_A121_2D0EEC57DB23_.wvu.Rows" hidden="1" oldHidden="1">
    <formula>'1span Pony'!$15:$29</formula>
    <oldFormula>'1span Pony'!$15:$29</oldFormula>
  </rdn>
  <rdn rId="0" localSheetId="8" customView="1" name="Z_3D32FF8D_2D7B_4E8E_A121_2D0EEC57DB23_.wvu.Cols" hidden="1" oldHidden="1">
    <formula>'1span Pony'!$C:$AE,'1span Pony'!$AI:$BK,'1span Pony'!$BQ:$BQ</formula>
    <oldFormula>'1span Pony'!$C:$AE,'1span Pony'!$AI:$BK,'1span Pony'!$BQ:$BQ</oldFormula>
  </rdn>
  <rdn rId="0" localSheetId="10" customView="1" name="Z_3D32FF8D_2D7B_4E8E_A121_2D0EEC57DB23_.wvu.Rows" hidden="1" oldHidden="1">
    <formula>meerspannen!$7:$17</formula>
    <oldFormula>meerspannen!$7:$17</oldFormula>
  </rdn>
  <rdn rId="0" localSheetId="10" customView="1" name="Z_3D32FF8D_2D7B_4E8E_A121_2D0EEC57DB23_.wvu.Cols" hidden="1" oldHidden="1">
    <formula>meerspannen!$C:$AE,meerspannen!$AI:$BK</formula>
    <oldFormula>meerspannen!$C:$AE,meerspannen!$AI:$BK</oldFormula>
  </rdn>
  <rdn rId="0" localSheetId="9" customView="1" name="Z_3D32FF8D_2D7B_4E8E_A121_2D0EEC57DB23_.wvu.Rows" hidden="1" oldHidden="1">
    <formula>'2span Pony'!$16:$21</formula>
    <oldFormula>'2span Pony'!$16:$21</oldFormula>
  </rdn>
  <rdn rId="0" localSheetId="9" customView="1" name="Z_3D32FF8D_2D7B_4E8E_A121_2D0EEC57DB23_.wvu.Cols" hidden="1" oldHidden="1">
    <formula>'2span Pony'!$C:$AE,'2span Pony'!$AI:$BK</formula>
    <oldFormula>'2span Pony'!$C:$AE,'2span Pony'!$AI:$BK</oldFormula>
  </rdn>
  <rdn rId="0" localSheetId="11" customView="1" name="Z_3D32FF8D_2D7B_4E8E_A121_2D0EEC57DB23_.wvu.Rows" hidden="1" oldHidden="1">
    <formula>'1span Paard'!$11:$24</formula>
    <oldFormula>'1span Paard'!$11:$24</oldFormula>
  </rdn>
  <rdn rId="0" localSheetId="12" customView="1" name="Z_3D32FF8D_2D7B_4E8E_A121_2D0EEC57DB23_.wvu.Rows" hidden="1" oldHidden="1">
    <formula>'2span Paard'!$7:$20</formula>
    <oldFormula>'2span Paard'!$7:$20</oldFormula>
  </rdn>
  <rcv guid="{3D32FF8D-2D7B-4E8E-A121-2D0EEC57DB23}" action="add"/>
</revisions>
</file>

<file path=xl/revisions/revisionLog13.xml><?xml version="1.0" encoding="utf-8"?>
<revisions xmlns="http://schemas.openxmlformats.org/spreadsheetml/2006/main" xmlns:r="http://schemas.openxmlformats.org/officeDocument/2006/relationships">
  <rm rId="1838" sheetId="12" source="BQ1:BQ1048576" destination="A1:A1048576" sourceSheetId="12">
    <undo index="0" exp="area" ref3D="1" dr="$A$7:$XFD$20" dn="Z_3D32FF8D_2D7B_4E8E_A121_2D0EEC57DB23_.wvu.Rows" sId="12"/>
    <undo index="0" exp="area" ref3D="1" dr="$A$7:$XFD$20" dn="Z_162DEE58_C322_45F3_9011_28626C785983_.wvu.Rows" sId="12"/>
    <rfmt sheetId="12" xfDxf="1" sqref="A1:A1048576" start="0" length="0"/>
    <rfmt sheetId="12" sqref="A1" start="0" length="0">
      <dxf>
        <font>
          <b/>
          <sz val="16"/>
          <color rgb="FFC00000"/>
          <name val="Calibri"/>
          <scheme val="none"/>
        </font>
        <border outline="0">
          <left style="mediumDashDotDot">
            <color indexed="64"/>
          </left>
          <right style="thin">
            <color indexed="64"/>
          </right>
          <top style="mediumDashDotDot">
            <color indexed="64"/>
          </top>
          <bottom style="mediumDashDotDot">
            <color indexed="64"/>
          </bottom>
        </border>
      </dxf>
    </rfmt>
    <rcc rId="0" sId="12" dxf="1">
      <nc r="A2" t="inlineStr">
        <is>
          <t>Startnummer</t>
        </is>
      </nc>
      <ndxf>
        <font>
          <b/>
          <sz val="16"/>
          <color theme="6" tint="-0.249977111117893"/>
          <name val="Calibri"/>
          <scheme val="none"/>
        </font>
        <alignment horizontal="center" vertical="center" textRotation="73" readingOrder="0"/>
        <border outline="0">
          <left style="double">
            <color indexed="64"/>
          </left>
          <right style="double">
            <color indexed="64"/>
          </right>
          <top style="mediumDashDotDot">
            <color indexed="64"/>
          </top>
        </border>
      </ndxf>
    </rcc>
    <rcc rId="0" sId="12" dxf="1">
      <nc r="A6">
        <f>'Alle lijsten'!A179</f>
      </nc>
      <ndxf>
        <font>
          <sz val="10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2" dxf="1">
      <nc r="A4">
        <f>'Alle lijsten'!A177</f>
      </nc>
      <ndxf>
        <font>
          <sz val="10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2" dxf="1">
      <nc r="A5">
        <f>'Alle lijsten'!A178</f>
      </nc>
      <ndxf>
        <font>
          <sz val="10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2" dxf="1">
      <nc r="A3">
        <f>'Alle lijsten'!A176</f>
      </nc>
      <ndxf>
        <font>
          <sz val="10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2" dxf="1">
      <nc r="A7">
        <f>'Alle lijsten'!A180</f>
      </nc>
      <ndxf>
        <font>
          <sz val="10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2" dxf="1">
      <nc r="A8">
        <f>'Alle lijsten'!A181</f>
      </nc>
      <ndxf>
        <font>
          <sz val="10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2" dxf="1">
      <nc r="A9">
        <f>'Alle lijsten'!A182</f>
      </nc>
      <ndxf>
        <font>
          <sz val="10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2" dxf="1">
      <nc r="A10">
        <f>'Alle lijsten'!A183</f>
      </nc>
      <ndxf>
        <font>
          <sz val="10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2" dxf="1">
      <nc r="A11">
        <f>'Alle lijsten'!A184</f>
      </nc>
      <ndxf>
        <font>
          <sz val="10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2" dxf="1">
      <nc r="A12">
        <f>'Alle lijsten'!A185</f>
      </nc>
      <ndxf>
        <font>
          <sz val="10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2" dxf="1">
      <nc r="A13">
        <f>'Alle lijsten'!A186</f>
      </nc>
      <ndxf>
        <font>
          <sz val="10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2" dxf="1">
      <nc r="A14">
        <f>'Alle lijsten'!A187</f>
      </nc>
      <ndxf>
        <font>
          <sz val="10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2" dxf="1">
      <nc r="A15">
        <f>'Alle lijsten'!A188</f>
      </nc>
      <ndxf>
        <font>
          <sz val="10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2" sqref="A1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2" sqref="A1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2" sqref="A1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2" sqref="A19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2" sqref="A2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m>
  <rfmt sheetId="12" sqref="A3:BP21" start="0" length="2147483647">
    <dxf>
      <font>
        <sz val="14"/>
      </font>
    </dxf>
  </rfmt>
  <rfmt sheetId="12" sqref="A3:BP21" start="0" length="2147483647">
    <dxf>
      <font>
        <b val="0"/>
      </font>
    </dxf>
  </rfmt>
  <rfmt sheetId="12" sqref="A3:BP21" start="0" length="2147483647">
    <dxf>
      <font>
        <b/>
      </font>
    </dxf>
  </rfmt>
  <rcv guid="{3D32FF8D-2D7B-4E8E-A121-2D0EEC57DB23}" action="delete"/>
  <rdn rId="0" localSheetId="1" customView="1" name="Z_3D32FF8D_2D7B_4E8E_A121_2D0EEC57DB23_.wvu.PrintArea" hidden="1" oldHidden="1">
    <formula>'Alle lijsten'!$A$1:$F$192</formula>
    <oldFormula>'Alle lijsten'!$A$1:$F$192</oldFormula>
  </rdn>
  <rdn rId="0" localSheetId="1" customView="1" name="Z_3D32FF8D_2D7B_4E8E_A121_2D0EEC57DB23_.wvu.Rows" hidden="1" oldHidden="1">
    <formula>'Alle lijsten'!$19:$62,'Alle lijsten'!$68:$79,'Alle lijsten'!$94:$110,'Alle lijsten'!$127:$130,'Alle lijsten'!$140:$148,'Alle lijsten'!$160:$172,'Alle lijsten'!$180:$198,'Alle lijsten'!$200:$218</formula>
    <oldFormula>'Alle lijsten'!$19:$62,'Alle lijsten'!$68:$79,'Alle lijsten'!$94:$110,'Alle lijsten'!$127:$130,'Alle lijsten'!$140:$148,'Alle lijsten'!$160:$172,'Alle lijsten'!$180:$198,'Alle lijsten'!$200:$218</oldFormula>
  </rdn>
  <rdn rId="0" localSheetId="1" customView="1" name="Z_3D32FF8D_2D7B_4E8E_A121_2D0EEC57DB23_.wvu.FilterData" hidden="1" oldHidden="1">
    <formula>'Alle lijsten'!$A$3:$F$3</formula>
    <oldFormula>'Alle lijsten'!$A$3:$F$3</oldFormula>
  </rdn>
  <rdn rId="0" localSheetId="6" customView="1" name="Z_3D32FF8D_2D7B_4E8E_A121_2D0EEC57DB23_.wvu.Rows" hidden="1" oldHidden="1">
    <formula>Jeugd!$6:$20</formula>
    <oldFormula>Jeugd!$6:$20</oldFormula>
  </rdn>
  <rdn rId="0" localSheetId="6" customView="1" name="Z_3D32FF8D_2D7B_4E8E_A121_2D0EEC57DB23_.wvu.Cols" hidden="1" oldHidden="1">
    <formula>Jeugd!$C:$AE,Jeugd!$AI:$BK</formula>
    <oldFormula>Jeugd!$C:$AE,Jeugd!$AI:$BK</oldFormula>
  </rdn>
  <rdn rId="0" localSheetId="8" customView="1" name="Z_3D32FF8D_2D7B_4E8E_A121_2D0EEC57DB23_.wvu.Rows" hidden="1" oldHidden="1">
    <formula>'1span Pony'!$15:$29</formula>
    <oldFormula>'1span Pony'!$15:$29</oldFormula>
  </rdn>
  <rdn rId="0" localSheetId="8" customView="1" name="Z_3D32FF8D_2D7B_4E8E_A121_2D0EEC57DB23_.wvu.Cols" hidden="1" oldHidden="1">
    <formula>'1span Pony'!$C:$AE,'1span Pony'!$AI:$BK,'1span Pony'!$BQ:$BQ</formula>
    <oldFormula>'1span Pony'!$C:$AE,'1span Pony'!$AI:$BK,'1span Pony'!$BQ:$BQ</oldFormula>
  </rdn>
  <rdn rId="0" localSheetId="10" customView="1" name="Z_3D32FF8D_2D7B_4E8E_A121_2D0EEC57DB23_.wvu.Rows" hidden="1" oldHidden="1">
    <formula>meerspannen!$7:$17</formula>
    <oldFormula>meerspannen!$7:$17</oldFormula>
  </rdn>
  <rdn rId="0" localSheetId="10" customView="1" name="Z_3D32FF8D_2D7B_4E8E_A121_2D0EEC57DB23_.wvu.Cols" hidden="1" oldHidden="1">
    <formula>meerspannen!$C:$AE,meerspannen!$AI:$BK</formula>
    <oldFormula>meerspannen!$C:$AE,meerspannen!$AI:$BK</oldFormula>
  </rdn>
  <rdn rId="0" localSheetId="9" customView="1" name="Z_3D32FF8D_2D7B_4E8E_A121_2D0EEC57DB23_.wvu.Rows" hidden="1" oldHidden="1">
    <formula>'2span Pony'!$16:$21</formula>
    <oldFormula>'2span Pony'!$16:$21</oldFormula>
  </rdn>
  <rdn rId="0" localSheetId="9" customView="1" name="Z_3D32FF8D_2D7B_4E8E_A121_2D0EEC57DB23_.wvu.Cols" hidden="1" oldHidden="1">
    <formula>'2span Pony'!$C:$AE,'2span Pony'!$AI:$BK</formula>
    <oldFormula>'2span Pony'!$C:$AE,'2span Pony'!$AI:$BK</oldFormula>
  </rdn>
  <rdn rId="0" localSheetId="11" customView="1" name="Z_3D32FF8D_2D7B_4E8E_A121_2D0EEC57DB23_.wvu.Rows" hidden="1" oldHidden="1">
    <formula>'1span Paard'!$11:$24</formula>
    <oldFormula>'1span Paard'!$11:$24</oldFormula>
  </rdn>
  <rdn rId="0" localSheetId="11" customView="1" name="Z_3D32FF8D_2D7B_4E8E_A121_2D0EEC57DB23_.wvu.Cols" hidden="1" oldHidden="1">
    <formula>'1span Paard'!$C:$AE,'1span Paard'!$AI:$BK</formula>
    <oldFormula>'1span Paard'!$C:$AE,'1span Paard'!$AI:$BK</oldFormula>
  </rdn>
  <rdn rId="0" localSheetId="12" customView="1" name="Z_3D32FF8D_2D7B_4E8E_A121_2D0EEC57DB23_.wvu.Rows" hidden="1" oldHidden="1">
    <formula>'2span Paard'!$7:$20</formula>
    <oldFormula>'2span Paard'!$7:$20</oldFormula>
  </rdn>
  <rdn rId="0" localSheetId="12" customView="1" name="Z_3D32FF8D_2D7B_4E8E_A121_2D0EEC57DB23_.wvu.Cols" hidden="1" oldHidden="1">
    <formula>'2span Paard'!$C:$AE,'2span Paard'!$AI:$BK</formula>
    <oldFormula>'2span Paard'!$C:$AE,'2span Paard'!$AI:$BK</oldFormula>
  </rdn>
  <rcv guid="{3D32FF8D-2D7B-4E8E-A121-2D0EEC57DB23}" action="add"/>
</revisions>
</file>

<file path=xl/revisions/revisionLog14.xml><?xml version="1.0" encoding="utf-8"?>
<revisions xmlns="http://schemas.openxmlformats.org/spreadsheetml/2006/main" xmlns:r="http://schemas.openxmlformats.org/officeDocument/2006/relationships">
  <rcv guid="{3D32FF8D-2D7B-4E8E-A121-2D0EEC57DB23}" action="delete"/>
  <rdn rId="0" localSheetId="1" customView="1" name="Z_3D32FF8D_2D7B_4E8E_A121_2D0EEC57DB23_.wvu.PrintArea" hidden="1" oldHidden="1">
    <formula>'Alle lijsten'!$A$1:$F$192</formula>
    <oldFormula>'Alle lijsten'!$A$1:$F$192</oldFormula>
  </rdn>
  <rdn rId="0" localSheetId="1" customView="1" name="Z_3D32FF8D_2D7B_4E8E_A121_2D0EEC57DB23_.wvu.Rows" hidden="1" oldHidden="1">
    <formula>'Alle lijsten'!$19:$62,'Alle lijsten'!$68:$79,'Alle lijsten'!$94:$110,'Alle lijsten'!$127:$130,'Alle lijsten'!$140:$148,'Alle lijsten'!$160:$172,'Alle lijsten'!$180:$198,'Alle lijsten'!$200:$218</formula>
    <oldFormula>'Alle lijsten'!$19:$62,'Alle lijsten'!$68:$79,'Alle lijsten'!$94:$110,'Alle lijsten'!$127:$130,'Alle lijsten'!$140:$148,'Alle lijsten'!$160:$172,'Alle lijsten'!$180:$198,'Alle lijsten'!$200:$218</oldFormula>
  </rdn>
  <rdn rId="0" localSheetId="1" customView="1" name="Z_3D32FF8D_2D7B_4E8E_A121_2D0EEC57DB23_.wvu.FilterData" hidden="1" oldHidden="1">
    <formula>'Alle lijsten'!$A$3:$F$3</formula>
    <oldFormula>'Alle lijsten'!$A$3:$F$3</oldFormula>
  </rdn>
  <rdn rId="0" localSheetId="6" customView="1" name="Z_3D32FF8D_2D7B_4E8E_A121_2D0EEC57DB23_.wvu.Rows" hidden="1" oldHidden="1">
    <formula>Jeugd!$6:$20</formula>
    <oldFormula>Jeugd!$6:$20</oldFormula>
  </rdn>
  <rdn rId="0" localSheetId="6" customView="1" name="Z_3D32FF8D_2D7B_4E8E_A121_2D0EEC57DB23_.wvu.Cols" hidden="1" oldHidden="1">
    <formula>Jeugd!$C:$AE,Jeugd!$AI:$BK</formula>
    <oldFormula>Jeugd!$C:$AE,Jeugd!$AI:$BK</oldFormula>
  </rdn>
  <rdn rId="0" localSheetId="8" customView="1" name="Z_3D32FF8D_2D7B_4E8E_A121_2D0EEC57DB23_.wvu.Rows" hidden="1" oldHidden="1">
    <formula>'1span Pony'!$15:$29</formula>
    <oldFormula>'1span Pony'!$15:$29</oldFormula>
  </rdn>
  <rdn rId="0" localSheetId="8" customView="1" name="Z_3D32FF8D_2D7B_4E8E_A121_2D0EEC57DB23_.wvu.Cols" hidden="1" oldHidden="1">
    <formula>'1span Pony'!$C:$AE,'1span Pony'!$AI:$BK,'1span Pony'!$BQ:$BQ</formula>
    <oldFormula>'1span Pony'!$C:$AE,'1span Pony'!$AI:$BK,'1span Pony'!$BQ:$BQ</oldFormula>
  </rdn>
  <rdn rId="0" localSheetId="10" customView="1" name="Z_3D32FF8D_2D7B_4E8E_A121_2D0EEC57DB23_.wvu.Rows" hidden="1" oldHidden="1">
    <formula>meerspannen!$7:$17</formula>
    <oldFormula>meerspannen!$7:$17</oldFormula>
  </rdn>
  <rdn rId="0" localSheetId="10" customView="1" name="Z_3D32FF8D_2D7B_4E8E_A121_2D0EEC57DB23_.wvu.Cols" hidden="1" oldHidden="1">
    <formula>meerspannen!$C:$AE,meerspannen!$AI:$BK</formula>
    <oldFormula>meerspannen!$C:$AE,meerspannen!$AI:$BK</oldFormula>
  </rdn>
  <rdn rId="0" localSheetId="9" customView="1" name="Z_3D32FF8D_2D7B_4E8E_A121_2D0EEC57DB23_.wvu.Rows" hidden="1" oldHidden="1">
    <formula>'2span Pony'!$16:$21</formula>
    <oldFormula>'2span Pony'!$16:$21</oldFormula>
  </rdn>
  <rdn rId="0" localSheetId="9" customView="1" name="Z_3D32FF8D_2D7B_4E8E_A121_2D0EEC57DB23_.wvu.Cols" hidden="1" oldHidden="1">
    <formula>'2span Pony'!$C:$AE,'2span Pony'!$AI:$BK</formula>
    <oldFormula>'2span Pony'!$C:$AE,'2span Pony'!$AI:$BK</oldFormula>
  </rdn>
  <rdn rId="0" localSheetId="11" customView="1" name="Z_3D32FF8D_2D7B_4E8E_A121_2D0EEC57DB23_.wvu.Rows" hidden="1" oldHidden="1">
    <formula>'1span Paard'!$11:$24</formula>
    <oldFormula>'1span Paard'!$11:$24</oldFormula>
  </rdn>
  <rdn rId="0" localSheetId="11" customView="1" name="Z_3D32FF8D_2D7B_4E8E_A121_2D0EEC57DB23_.wvu.Cols" hidden="1" oldHidden="1">
    <formula>'1span Paard'!$C:$AE,'1span Paard'!$AI:$BK</formula>
    <oldFormula>'1span Paard'!$C:$AE,'1span Paard'!$AI:$BK</oldFormula>
  </rdn>
  <rdn rId="0" localSheetId="12" customView="1" name="Z_3D32FF8D_2D7B_4E8E_A121_2D0EEC57DB23_.wvu.Rows" hidden="1" oldHidden="1">
    <formula>'2span Paard'!$7:$20</formula>
    <oldFormula>'2span Paard'!$7:$20</oldFormula>
  </rdn>
  <rdn rId="0" localSheetId="12" customView="1" name="Z_3D32FF8D_2D7B_4E8E_A121_2D0EEC57DB23_.wvu.Cols" hidden="1" oldHidden="1">
    <formula>'2span Paard'!$C:$AE,'2span Paard'!$AI:$BK</formula>
    <oldFormula>'2span Paard'!$C:$AE,'2span Paard'!$AI:$BK</oldFormula>
  </rdn>
  <rcv guid="{3D32FF8D-2D7B-4E8E-A121-2D0EEC57DB23}" action="add"/>
</revisions>
</file>

<file path=xl/revisions/revisionLog15.xml><?xml version="1.0" encoding="utf-8"?>
<revisions xmlns="http://schemas.openxmlformats.org/spreadsheetml/2006/main" xmlns:r="http://schemas.openxmlformats.org/officeDocument/2006/relationships">
  <rcv guid="{3D32FF8D-2D7B-4E8E-A121-2D0EEC57DB23}" action="delete"/>
  <rdn rId="0" localSheetId="1" customView="1" name="Z_3D32FF8D_2D7B_4E8E_A121_2D0EEC57DB23_.wvu.PrintArea" hidden="1" oldHidden="1">
    <formula>'Alle lijsten'!$A$1:$F$192</formula>
    <oldFormula>'Alle lijsten'!$A$1:$F$192</oldFormula>
  </rdn>
  <rdn rId="0" localSheetId="1" customView="1" name="Z_3D32FF8D_2D7B_4E8E_A121_2D0EEC57DB23_.wvu.Rows" hidden="1" oldHidden="1">
    <formula>'Alle lijsten'!$19:$62,'Alle lijsten'!$68:$79,'Alle lijsten'!$94:$110,'Alle lijsten'!$127:$130,'Alle lijsten'!$140:$148,'Alle lijsten'!$160:$172,'Alle lijsten'!$180:$198,'Alle lijsten'!$200:$218</formula>
    <oldFormula>'Alle lijsten'!$19:$62,'Alle lijsten'!$68:$79,'Alle lijsten'!$94:$110,'Alle lijsten'!$127:$130,'Alle lijsten'!$140:$148,'Alle lijsten'!$160:$172,'Alle lijsten'!$180:$198,'Alle lijsten'!$200:$218</oldFormula>
  </rdn>
  <rdn rId="0" localSheetId="1" customView="1" name="Z_3D32FF8D_2D7B_4E8E_A121_2D0EEC57DB23_.wvu.FilterData" hidden="1" oldHidden="1">
    <formula>'Alle lijsten'!$A$3:$F$3</formula>
    <oldFormula>'Alle lijsten'!$A$3:$F$3</oldFormula>
  </rdn>
  <rdn rId="0" localSheetId="6" customView="1" name="Z_3D32FF8D_2D7B_4E8E_A121_2D0EEC57DB23_.wvu.Rows" hidden="1" oldHidden="1">
    <formula>Jeugd!$6:$20</formula>
    <oldFormula>Jeugd!$6:$20</oldFormula>
  </rdn>
  <rdn rId="0" localSheetId="6" customView="1" name="Z_3D32FF8D_2D7B_4E8E_A121_2D0EEC57DB23_.wvu.Cols" hidden="1" oldHidden="1">
    <formula>Jeugd!$C:$AE,Jeugd!$AI:$BK</formula>
    <oldFormula>Jeugd!$C:$AE,Jeugd!$AI:$BK</oldFormula>
  </rdn>
  <rdn rId="0" localSheetId="8" customView="1" name="Z_3D32FF8D_2D7B_4E8E_A121_2D0EEC57DB23_.wvu.Rows" hidden="1" oldHidden="1">
    <formula>'1span Pony'!$15:$29</formula>
    <oldFormula>'1span Pony'!$15:$29</oldFormula>
  </rdn>
  <rdn rId="0" localSheetId="8" customView="1" name="Z_3D32FF8D_2D7B_4E8E_A121_2D0EEC57DB23_.wvu.Cols" hidden="1" oldHidden="1">
    <formula>'1span Pony'!$C:$AE,'1span Pony'!$AI:$BK,'1span Pony'!$BQ:$BQ</formula>
    <oldFormula>'1span Pony'!$C:$AE,'1span Pony'!$AI:$BK,'1span Pony'!$BQ:$BQ</oldFormula>
  </rdn>
  <rdn rId="0" localSheetId="10" customView="1" name="Z_3D32FF8D_2D7B_4E8E_A121_2D0EEC57DB23_.wvu.Rows" hidden="1" oldHidden="1">
    <formula>meerspannen!$7:$17</formula>
    <oldFormula>meerspannen!$7:$17</oldFormula>
  </rdn>
  <rdn rId="0" localSheetId="10" customView="1" name="Z_3D32FF8D_2D7B_4E8E_A121_2D0EEC57DB23_.wvu.Cols" hidden="1" oldHidden="1">
    <formula>meerspannen!$C:$AE,meerspannen!$AI:$BK</formula>
    <oldFormula>meerspannen!$C:$AE,meerspannen!$AI:$BK</oldFormula>
  </rdn>
  <rdn rId="0" localSheetId="9" customView="1" name="Z_3D32FF8D_2D7B_4E8E_A121_2D0EEC57DB23_.wvu.Rows" hidden="1" oldHidden="1">
    <formula>'2span Pony'!$16:$21</formula>
    <oldFormula>'2span Pony'!$16:$21</oldFormula>
  </rdn>
  <rdn rId="0" localSheetId="9" customView="1" name="Z_3D32FF8D_2D7B_4E8E_A121_2D0EEC57DB23_.wvu.Cols" hidden="1" oldHidden="1">
    <formula>'2span Pony'!$C:$AE,'2span Pony'!$AI:$BK</formula>
    <oldFormula>'2span Pony'!$C:$AE,'2span Pony'!$AI:$BK</oldFormula>
  </rdn>
  <rdn rId="0" localSheetId="11" customView="1" name="Z_3D32FF8D_2D7B_4E8E_A121_2D0EEC57DB23_.wvu.Rows" hidden="1" oldHidden="1">
    <formula>'1span Paard'!$11:$24</formula>
    <oldFormula>'1span Paard'!$11:$24</oldFormula>
  </rdn>
  <rdn rId="0" localSheetId="11" customView="1" name="Z_3D32FF8D_2D7B_4E8E_A121_2D0EEC57DB23_.wvu.Cols" hidden="1" oldHidden="1">
    <formula>'1span Paard'!$C:$AE,'1span Paard'!$AI:$BK</formula>
    <oldFormula>'1span Paard'!$C:$AE,'1span Paard'!$AI:$BK</oldFormula>
  </rdn>
  <rdn rId="0" localSheetId="12" customView="1" name="Z_3D32FF8D_2D7B_4E8E_A121_2D0EEC57DB23_.wvu.Rows" hidden="1" oldHidden="1">
    <formula>'2span Paard'!$7:$20</formula>
    <oldFormula>'2span Paard'!$7:$20</oldFormula>
  </rdn>
  <rdn rId="0" localSheetId="12" customView="1" name="Z_3D32FF8D_2D7B_4E8E_A121_2D0EEC57DB23_.wvu.Cols" hidden="1" oldHidden="1">
    <formula>'2span Paard'!$C:$AE,'2span Paard'!$AI:$BK</formula>
  </rdn>
  <rcv guid="{3D32FF8D-2D7B-4E8E-A121-2D0EEC57DB23}" action="add"/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26" sId="10">
    <nc r="AG5">
      <v>147.44999999999999</v>
    </nc>
  </rcc>
  <rcc rId="1427" sId="9">
    <nc r="AA10">
      <v>1</v>
    </nc>
  </rcc>
  <rcc rId="1428" sId="9">
    <nc r="AG10">
      <v>142.97</v>
    </nc>
  </rcc>
  <rcc rId="1429" sId="8">
    <nc r="AG11">
      <v>144.11000000000001</v>
    </nc>
  </rcc>
</revisions>
</file>

<file path=xl/revisions/revisionLog17.xml><?xml version="1.0" encoding="utf-8"?>
<revisions xmlns="http://schemas.openxmlformats.org/spreadsheetml/2006/main" xmlns:r="http://schemas.openxmlformats.org/officeDocument/2006/relationships">
  <rcc rId="1694" sId="10">
    <oc r="B24">
      <f>'Alle lijsten'!B139</f>
    </oc>
    <nc r="B24" t="inlineStr">
      <is>
        <t>Jonas Corten (4 paard)</t>
      </is>
    </nc>
  </rcc>
  <rcc rId="1695" sId="10">
    <oc r="B6" t="inlineStr">
      <is>
        <t>Kenny Kanora (4pony)</t>
      </is>
    </oc>
    <nc r="B6" t="inlineStr">
      <is>
        <t>Kenny Kanora (4 pony)</t>
      </is>
    </nc>
  </rcc>
  <rcv guid="{3D32FF8D-2D7B-4E8E-A121-2D0EEC57DB23}" action="delete"/>
  <rdn rId="0" localSheetId="1" customView="1" name="Z_3D32FF8D_2D7B_4E8E_A121_2D0EEC57DB23_.wvu.PrintArea" hidden="1" oldHidden="1">
    <formula>'Alle lijsten'!$A$1:$F$192</formula>
    <oldFormula>'Alle lijsten'!$A$1:$F$192</oldFormula>
  </rdn>
  <rdn rId="0" localSheetId="1" customView="1" name="Z_3D32FF8D_2D7B_4E8E_A121_2D0EEC57DB23_.wvu.Rows" hidden="1" oldHidden="1">
    <formula>'Alle lijsten'!$19:$62,'Alle lijsten'!$68:$79,'Alle lijsten'!$94:$110,'Alle lijsten'!$127:$130,'Alle lijsten'!$140:$148,'Alle lijsten'!$160:$172,'Alle lijsten'!$180:$198,'Alle lijsten'!$200:$218</formula>
    <oldFormula>'Alle lijsten'!$19:$62,'Alle lijsten'!$68:$79,'Alle lijsten'!$94:$110,'Alle lijsten'!$127:$130,'Alle lijsten'!$140:$148,'Alle lijsten'!$160:$172,'Alle lijsten'!$180:$198,'Alle lijsten'!$200:$218</oldFormula>
  </rdn>
  <rdn rId="0" localSheetId="1" customView="1" name="Z_3D32FF8D_2D7B_4E8E_A121_2D0EEC57DB23_.wvu.FilterData" hidden="1" oldHidden="1">
    <formula>'Alle lijsten'!$A$3:$F$3</formula>
    <oldFormula>'Alle lijsten'!$A$3:$F$3</oldFormula>
  </rdn>
  <rdn rId="0" localSheetId="6" customView="1" name="Z_3D32FF8D_2D7B_4E8E_A121_2D0EEC57DB23_.wvu.Rows" hidden="1" oldHidden="1">
    <formula>Jeugd!$6:$20</formula>
    <oldFormula>Jeugd!$6:$20</oldFormula>
  </rdn>
  <rdn rId="0" localSheetId="6" customView="1" name="Z_3D32FF8D_2D7B_4E8E_A121_2D0EEC57DB23_.wvu.Cols" hidden="1" oldHidden="1">
    <formula>Jeugd!$C:$AE,Jeugd!$AI:$BK</formula>
    <oldFormula>Jeugd!$C:$AE,Jeugd!$AI:$BK</oldFormula>
  </rdn>
  <rdn rId="0" localSheetId="8" customView="1" name="Z_3D32FF8D_2D7B_4E8E_A121_2D0EEC57DB23_.wvu.Rows" hidden="1" oldHidden="1">
    <formula>'1span Pony'!$15:$29</formula>
    <oldFormula>'1span Pony'!$15:$29</oldFormula>
  </rdn>
  <rdn rId="0" localSheetId="8" customView="1" name="Z_3D32FF8D_2D7B_4E8E_A121_2D0EEC57DB23_.wvu.Cols" hidden="1" oldHidden="1">
    <formula>'1span Pony'!$C:$AE,'1span Pony'!$AI:$BK,'1span Pony'!$BQ:$BQ</formula>
    <oldFormula>'1span Pony'!$C:$AE,'1span Pony'!$AI:$BK,'1span Pony'!$BQ:$BQ</oldFormula>
  </rdn>
  <rdn rId="0" localSheetId="10" customView="1" name="Z_3D32FF8D_2D7B_4E8E_A121_2D0EEC57DB23_.wvu.Rows" hidden="1" oldHidden="1">
    <formula>meerspannen!$7:$17</formula>
    <oldFormula>meerspannen!$7:$17</oldFormula>
  </rdn>
  <rdn rId="0" localSheetId="10" customView="1" name="Z_3D32FF8D_2D7B_4E8E_A121_2D0EEC57DB23_.wvu.Cols" hidden="1" oldHidden="1">
    <formula>meerspannen!$C:$AE,meerspannen!$AI:$BK</formula>
    <oldFormula>meerspannen!$D:$AE,meerspannen!$AI:$BK</oldFormula>
  </rdn>
  <rdn rId="0" localSheetId="9" customView="1" name="Z_3D32FF8D_2D7B_4E8E_A121_2D0EEC57DB23_.wvu.Rows" hidden="1" oldHidden="1">
    <formula>'2span Pony'!$16:$21</formula>
    <oldFormula>'2span Pony'!$16:$21</oldFormula>
  </rdn>
  <rdn rId="0" localSheetId="11" customView="1" name="Z_3D32FF8D_2D7B_4E8E_A121_2D0EEC57DB23_.wvu.Rows" hidden="1" oldHidden="1">
    <formula>'1span Paard'!$11:$24</formula>
    <oldFormula>'1span Paard'!$11:$24</oldFormula>
  </rdn>
  <rdn rId="0" localSheetId="12" customView="1" name="Z_3D32FF8D_2D7B_4E8E_A121_2D0EEC57DB23_.wvu.Rows" hidden="1" oldHidden="1">
    <formula>'2span Paard'!$7:$20</formula>
    <oldFormula>'2span Paard'!$7:$20</oldFormula>
  </rdn>
  <rcv guid="{3D32FF8D-2D7B-4E8E-A121-2D0EEC57DB23}" action="add"/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33" sId="8">
    <nc r="AG12">
      <v>148.37</v>
    </nc>
  </rcc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34" sId="10">
    <nc r="BJ4">
      <v>1</v>
    </nc>
  </rcc>
  <rcc rId="1435" sId="10">
    <nc r="BM4">
      <v>177.86</v>
    </nc>
  </rcc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36" sId="10">
    <oc r="BJ5">
      <v>1</v>
    </oc>
    <nc r="BJ5"/>
  </rcc>
  <rcc rId="1437" sId="10">
    <nc r="BC5">
      <v>1</v>
    </nc>
  </rcc>
  <rcc rId="1438" sId="10">
    <oc r="BM5">
      <v>167.86</v>
    </oc>
    <nc r="BM5">
      <v>145.16</v>
    </nc>
  </rcc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39" sId="9">
    <nc r="AJ10">
      <v>1</v>
    </nc>
  </rcc>
  <rcc rId="1440" sId="9">
    <nc r="BE10">
      <v>1</v>
    </nc>
  </rcc>
  <rcc rId="1441" sId="9">
    <nc r="BI10">
      <v>1</v>
    </nc>
  </rcc>
  <rcc rId="1442" sId="9">
    <nc r="BM10">
      <v>141.56</v>
    </nc>
  </rcc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43" sId="8">
    <nc r="BM11">
      <v>140.07</v>
    </nc>
  </rcc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44" sId="9">
    <nc r="BM11">
      <v>179.36</v>
    </nc>
  </rcc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45" sId="9">
    <nc r="BM12">
      <v>154.5</v>
    </nc>
  </rcc>
</revisions>
</file>

<file path=xl/revisions/revisionLog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46" sId="8">
    <nc r="BM12">
      <v>15065</v>
    </nc>
  </rcc>
  <rcc rId="1447" sId="8">
    <nc r="BG12">
      <v>1</v>
    </nc>
  </rcc>
</revisions>
</file>

<file path=xl/revisions/revisionLog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48" sId="8">
    <oc r="BM12">
      <v>15065</v>
    </oc>
    <nc r="BM12">
      <v>150.65</v>
    </nc>
  </rcc>
</revisions>
</file>

<file path=xl/revisions/revisionLog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49" sId="9">
    <oc r="BI10">
      <v>1</v>
    </oc>
    <nc r="BI10"/>
  </rcc>
</revisions>
</file>

<file path=xl/revisions/revisionLog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50" sId="10">
    <nc r="AG6">
      <v>159.91</v>
    </nc>
  </rcc>
  <rcc rId="1451" sId="8">
    <nc r="AG13">
      <v>153.93</v>
    </nc>
  </rcc>
  <rcc rId="1452" sId="11">
    <nc r="AG9">
      <v>144.51</v>
    </nc>
  </rcc>
  <rcc rId="1453" sId="9">
    <nc r="F13">
      <v>1</v>
    </nc>
  </rcc>
  <rcc rId="1454" sId="9">
    <nc r="AG13">
      <v>274.38</v>
    </nc>
  </rcc>
</revisions>
</file>

<file path=xl/revisions/revisionLog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55" sId="12">
    <nc r="E4">
      <v>1</v>
    </nc>
  </rcc>
  <rcc rId="1456" sId="12">
    <nc r="L4">
      <v>1</v>
    </nc>
  </rcc>
  <rcc rId="1457" sId="12">
    <nc r="I4">
      <v>1</v>
    </nc>
  </rcc>
  <rcc rId="1458" sId="12">
    <nc r="AG4">
      <v>161.88</v>
    </nc>
  </rcc>
</revisions>
</file>

<file path=xl/revisions/revisionLog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59" sId="12">
    <nc r="AG5">
      <v>191.89</v>
    </nc>
  </rcc>
</revisions>
</file>

<file path=xl/revisions/revisionLog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60" sId="10">
    <nc r="BA6">
      <v>1</v>
    </nc>
  </rcc>
  <rcc rId="1461" sId="10">
    <nc r="BH6">
      <v>1</v>
    </nc>
  </rcc>
  <rcc rId="1462" sId="10">
    <nc r="BM6">
      <v>157.91999999999999</v>
    </nc>
  </rcc>
</revisions>
</file>

<file path=xl/revisions/revisionLog3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63" sId="8">
    <nc r="AU13">
      <v>1</v>
    </nc>
  </rcc>
  <rcc rId="1464" sId="8">
    <nc r="BM13">
      <v>154.61000000000001</v>
    </nc>
  </rcc>
</revisions>
</file>

<file path=xl/revisions/revisionLog3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65" sId="11" numFmtId="4">
    <nc r="BM9">
      <v>141.22</v>
    </nc>
  </rcc>
</revisions>
</file>

<file path=xl/revisions/revisionLog3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466" sId="8" ref="A13:XFD13" action="insertRow">
    <undo index="65535" exp="area" ref3D="1" dr="$A$14:$XFD$28" dn="Z_162DEE58_C322_45F3_9011_28626C785983_.wvu.Rows" sId="8"/>
  </rrc>
  <rcc rId="1467" sId="8">
    <nc r="A13">
      <v>46</v>
    </nc>
  </rcc>
  <rcc rId="1468" sId="8">
    <nc r="B13" t="inlineStr">
      <is>
        <t>Tessa in 't Groen</t>
      </is>
    </nc>
  </rcc>
  <rcc rId="1469" sId="8">
    <nc r="AF13">
      <f>SUM(D13:AD13)*4+(C13)+(AE13)*20</f>
    </nc>
  </rcc>
  <rcc rId="1470" sId="8">
    <nc r="AH13">
      <f>SUM(AF13+AG13)</f>
    </nc>
  </rcc>
  <rcc rId="1471" sId="8">
    <nc r="BL13">
      <f>SUM(AJ13:BJ13)*4+(AI13)+(BK13)*20</f>
    </nc>
  </rcc>
  <rcc rId="1472" sId="8">
    <nc r="BN13">
      <f>BL13+BM13</f>
    </nc>
  </rcc>
  <rcc rId="1473" sId="8">
    <nc r="BO13">
      <f>AH13</f>
    </nc>
  </rcc>
  <rcc rId="1474" sId="8">
    <nc r="BP13">
      <f>BN13+BO13</f>
    </nc>
  </rcc>
  <rcc rId="1475" sId="8">
    <nc r="BQ13">
      <f>IF(BP13=0,"",RANK(BP13,$BP$3:$BP$22,1)-COUNTIF($BP$3:$BP$22,0))</f>
    </nc>
  </rcc>
  <rcc rId="1476" sId="9">
    <nc r="BM13">
      <v>267.63</v>
    </nc>
  </rcc>
  <rcc rId="1477" sId="12">
    <nc r="AJ4">
      <v>1</v>
    </nc>
  </rcc>
  <rcc rId="1478" sId="12">
    <nc r="AL4">
      <v>1</v>
    </nc>
  </rcc>
  <rcc rId="1479" sId="12">
    <oc r="F2" t="inlineStr">
      <is>
        <t>3a</t>
      </is>
    </oc>
    <nc r="F2">
      <v>3</v>
    </nc>
  </rcc>
  <rcc rId="1480" sId="12">
    <oc r="G2" t="inlineStr">
      <is>
        <t>3b</t>
      </is>
    </oc>
    <nc r="G2">
      <v>4</v>
    </nc>
  </rcc>
  <rcc rId="1481" sId="12">
    <oc r="H2" t="inlineStr">
      <is>
        <t>3c</t>
      </is>
    </oc>
    <nc r="H2">
      <v>5</v>
    </nc>
  </rcc>
  <rcc rId="1482" sId="12">
    <oc r="I2">
      <v>4</v>
    </oc>
    <nc r="I2" t="inlineStr">
      <is>
        <t>6a</t>
      </is>
    </nc>
  </rcc>
  <rcc rId="1483" sId="12">
    <oc r="J2">
      <v>5</v>
    </oc>
    <nc r="J2" t="inlineStr">
      <is>
        <t>6b</t>
      </is>
    </nc>
  </rcc>
  <rcc rId="1484" sId="12">
    <oc r="K2">
      <v>6</v>
    </oc>
    <nc r="K2" t="inlineStr">
      <is>
        <t>6c</t>
      </is>
    </nc>
  </rcc>
  <rcc rId="1485" sId="12">
    <oc r="N2" t="inlineStr">
      <is>
        <t>9a</t>
      </is>
    </oc>
    <nc r="N2">
      <v>9</v>
    </nc>
  </rcc>
  <rcc rId="1486" sId="12">
    <oc r="O2" t="inlineStr">
      <is>
        <t>9b</t>
      </is>
    </oc>
    <nc r="O2">
      <v>10</v>
    </nc>
  </rcc>
  <rcc rId="1487" sId="12">
    <oc r="P2" t="inlineStr">
      <is>
        <t>9c</t>
      </is>
    </oc>
    <nc r="P2" t="inlineStr">
      <is>
        <t>11a</t>
      </is>
    </nc>
  </rcc>
  <rcc rId="1488" sId="12">
    <oc r="Q2" t="inlineStr">
      <is>
        <t>9d</t>
      </is>
    </oc>
    <nc r="Q2" t="inlineStr">
      <is>
        <t>11b</t>
      </is>
    </nc>
  </rcc>
  <rcc rId="1489" sId="12">
    <oc r="R2" t="inlineStr">
      <is>
        <t>9e</t>
      </is>
    </oc>
    <nc r="R2" t="inlineStr">
      <is>
        <t>11c</t>
      </is>
    </nc>
  </rcc>
  <rcc rId="1490" sId="12">
    <oc r="S2">
      <v>10</v>
    </oc>
    <nc r="S2" t="inlineStr">
      <is>
        <t>11d</t>
      </is>
    </nc>
  </rcc>
  <rcc rId="1491" sId="12">
    <oc r="T2">
      <v>11</v>
    </oc>
    <nc r="T2" t="inlineStr">
      <is>
        <t>11e</t>
      </is>
    </nc>
  </rcc>
  <rcc rId="1492" sId="12">
    <oc r="U2" t="inlineStr">
      <is>
        <t>12a</t>
      </is>
    </oc>
    <nc r="U2">
      <v>12</v>
    </nc>
  </rcc>
  <rcc rId="1493" sId="12">
    <oc r="V2" t="inlineStr">
      <is>
        <t>12b</t>
      </is>
    </oc>
    <nc r="V2">
      <v>13</v>
    </nc>
  </rcc>
  <rcc rId="1494" sId="12">
    <oc r="W2" t="inlineStr">
      <is>
        <t>12c</t>
      </is>
    </oc>
    <nc r="W2" t="inlineStr">
      <is>
        <t>14a</t>
      </is>
    </nc>
  </rcc>
  <rcc rId="1495" sId="12">
    <oc r="X2" t="inlineStr">
      <is>
        <t>12d</t>
      </is>
    </oc>
    <nc r="X2" t="inlineStr">
      <is>
        <t>14b</t>
      </is>
    </nc>
  </rcc>
  <rcc rId="1496" sId="12">
    <oc r="Y2" t="inlineStr">
      <is>
        <t>12e</t>
      </is>
    </oc>
    <nc r="Y2" t="inlineStr">
      <is>
        <t>14c</t>
      </is>
    </nc>
  </rcc>
  <rcc rId="1497" sId="12">
    <oc r="Z2">
      <v>13</v>
    </oc>
    <nc r="Z2" t="inlineStr">
      <is>
        <t>14d</t>
      </is>
    </nc>
  </rcc>
  <rcc rId="1498" sId="12">
    <oc r="AA2">
      <v>14</v>
    </oc>
    <nc r="AA2" t="inlineStr">
      <is>
        <t>14e</t>
      </is>
    </nc>
  </rcc>
  <rcc rId="1499" sId="12">
    <nc r="AR4">
      <v>1</v>
    </nc>
  </rcc>
  <rcc rId="1500" sId="12">
    <oc r="AL2" t="inlineStr">
      <is>
        <t>3a</t>
      </is>
    </oc>
    <nc r="AL2">
      <v>3</v>
    </nc>
  </rcc>
  <rcc rId="1501" sId="12">
    <oc r="AM2" t="inlineStr">
      <is>
        <t>3b</t>
      </is>
    </oc>
    <nc r="AM2">
      <v>4</v>
    </nc>
  </rcc>
  <rcc rId="1502" sId="12">
    <oc r="AN2" t="inlineStr">
      <is>
        <t>3c</t>
      </is>
    </oc>
    <nc r="AN2">
      <v>5</v>
    </nc>
  </rcc>
  <rcc rId="1503" sId="12">
    <oc r="AO2">
      <v>4</v>
    </oc>
    <nc r="AO2" t="inlineStr">
      <is>
        <t>6a</t>
      </is>
    </nc>
  </rcc>
  <rcc rId="1504" sId="12">
    <oc r="AP2">
      <v>5</v>
    </oc>
    <nc r="AP2" t="inlineStr">
      <is>
        <t>6b</t>
      </is>
    </nc>
  </rcc>
  <rcc rId="1505" sId="12">
    <oc r="AQ2">
      <v>6</v>
    </oc>
    <nc r="AQ2" t="inlineStr">
      <is>
        <t>6c</t>
      </is>
    </nc>
  </rcc>
  <rcc rId="1506" sId="12">
    <oc r="AT2" t="inlineStr">
      <is>
        <t>9a</t>
      </is>
    </oc>
    <nc r="AT2">
      <v>9</v>
    </nc>
  </rcc>
  <rcc rId="1507" sId="12">
    <oc r="AU2" t="inlineStr">
      <is>
        <t>9b</t>
      </is>
    </oc>
    <nc r="AU2">
      <v>10</v>
    </nc>
  </rcc>
  <rcc rId="1508" sId="12">
    <oc r="AV2" t="inlineStr">
      <is>
        <t>9c</t>
      </is>
    </oc>
    <nc r="AV2" t="inlineStr">
      <is>
        <t>11a</t>
      </is>
    </nc>
  </rcc>
  <rcc rId="1509" sId="12">
    <oc r="AW2" t="inlineStr">
      <is>
        <t>9d</t>
      </is>
    </oc>
    <nc r="AW2" t="inlineStr">
      <is>
        <t>11b</t>
      </is>
    </nc>
  </rcc>
  <rcc rId="1510" sId="12">
    <oc r="AX2" t="inlineStr">
      <is>
        <t>9e</t>
      </is>
    </oc>
    <nc r="AX2" t="inlineStr">
      <is>
        <t>11c</t>
      </is>
    </nc>
  </rcc>
  <rcc rId="1511" sId="12">
    <oc r="AY2">
      <v>10</v>
    </oc>
    <nc r="AY2" t="inlineStr">
      <is>
        <t>11d</t>
      </is>
    </nc>
  </rcc>
  <rcc rId="1512" sId="12">
    <oc r="AZ2">
      <v>11</v>
    </oc>
    <nc r="AZ2" t="inlineStr">
      <is>
        <t>11e</t>
      </is>
    </nc>
  </rcc>
  <rcc rId="1513" sId="12">
    <oc r="BA2" t="inlineStr">
      <is>
        <t>12a</t>
      </is>
    </oc>
    <nc r="BA2">
      <v>12</v>
    </nc>
  </rcc>
  <rcc rId="1514" sId="12">
    <oc r="BB2" t="inlineStr">
      <is>
        <t>12b</t>
      </is>
    </oc>
    <nc r="BB2">
      <v>13</v>
    </nc>
  </rcc>
  <rcc rId="1515" sId="12">
    <oc r="BC2" t="inlineStr">
      <is>
        <t>12c</t>
      </is>
    </oc>
    <nc r="BC2" t="inlineStr">
      <is>
        <t>14a</t>
      </is>
    </nc>
  </rcc>
  <rcc rId="1516" sId="12">
    <oc r="BD2" t="inlineStr">
      <is>
        <t>12d</t>
      </is>
    </oc>
    <nc r="BD2" t="inlineStr">
      <is>
        <t>14b</t>
      </is>
    </nc>
  </rcc>
  <rcc rId="1517" sId="12">
    <oc r="BE2" t="inlineStr">
      <is>
        <t>12e</t>
      </is>
    </oc>
    <nc r="BE2" t="inlineStr">
      <is>
        <t>14c</t>
      </is>
    </nc>
  </rcc>
  <rcc rId="1518" sId="12">
    <oc r="BF2">
      <v>13</v>
    </oc>
    <nc r="BF2" t="inlineStr">
      <is>
        <t>14d</t>
      </is>
    </nc>
  </rcc>
  <rcc rId="1519" sId="12">
    <oc r="BG2">
      <v>14</v>
    </oc>
    <nc r="BG2" t="inlineStr">
      <is>
        <t>14e</t>
      </is>
    </nc>
  </rcc>
  <rcc rId="1520" sId="12">
    <nc r="BM4">
      <v>151.53</v>
    </nc>
  </rcc>
  <rcv guid="{162DEE58-C322-45F3-9011-28626C785983}" action="delete"/>
  <rdn rId="0" localSheetId="1" customView="1" name="Z_162DEE58_C322_45F3_9011_28626C785983_.wvu.PrintArea" hidden="1" oldHidden="1">
    <formula>'Alle lijsten'!$A$1:$F$192</formula>
    <oldFormula>'Alle lijsten'!$A$1:$F$192</oldFormula>
  </rdn>
  <rdn rId="0" localSheetId="1" customView="1" name="Z_162DEE58_C322_45F3_9011_28626C785983_.wvu.Rows" hidden="1" oldHidden="1">
    <formula>'Alle lijsten'!$19:$62,'Alle lijsten'!$68:$79,'Alle lijsten'!$94:$110,'Alle lijsten'!$127:$130,'Alle lijsten'!$140:$148,'Alle lijsten'!$160:$172,'Alle lijsten'!$180:$198,'Alle lijsten'!$200:$218</formula>
    <oldFormula>'Alle lijsten'!$19:$62,'Alle lijsten'!$68:$79,'Alle lijsten'!$94:$110,'Alle lijsten'!$127:$130,'Alle lijsten'!$140:$148,'Alle lijsten'!$160:$172,'Alle lijsten'!$180:$198,'Alle lijsten'!$200:$218</oldFormula>
  </rdn>
  <rdn rId="0" localSheetId="1" customView="1" name="Z_162DEE58_C322_45F3_9011_28626C785983_.wvu.FilterData" hidden="1" oldHidden="1">
    <formula>'Alle lijsten'!$A$3:$F$3</formula>
    <oldFormula>'Alle lijsten'!$A$3:$F$3</oldFormula>
  </rdn>
  <rdn rId="0" localSheetId="6" customView="1" name="Z_162DEE58_C322_45F3_9011_28626C785983_.wvu.Rows" hidden="1" oldHidden="1">
    <formula>Jeugd!$6:$20</formula>
    <oldFormula>Jeugd!$6:$20</oldFormula>
  </rdn>
  <rdn rId="0" localSheetId="8" customView="1" name="Z_162DEE58_C322_45F3_9011_28626C785983_.wvu.Rows" hidden="1" oldHidden="1">
    <formula>'1span Pony'!$15:$29</formula>
    <oldFormula>'1span Pony'!$15:$29</oldFormula>
  </rdn>
  <rdn rId="0" localSheetId="9" customView="1" name="Z_162DEE58_C322_45F3_9011_28626C785983_.wvu.Rows" hidden="1" oldHidden="1">
    <formula>'2span Pony'!$16:$21</formula>
    <oldFormula>'2span Pony'!$17:$21</oldFormula>
  </rdn>
  <rdn rId="0" localSheetId="10" customView="1" name="Z_162DEE58_C322_45F3_9011_28626C785983_.wvu.Rows" hidden="1" oldHidden="1">
    <formula>'4span Pony'!$9:$19</formula>
    <oldFormula>'4span Pony'!$9:$19</oldFormula>
  </rdn>
  <rdn rId="0" localSheetId="11" customView="1" name="Z_162DEE58_C322_45F3_9011_28626C785983_.wvu.Rows" hidden="1" oldHidden="1">
    <formula>'1span Paard'!$11:$24</formula>
    <oldFormula>'1span Paard'!$11:$24</oldFormula>
  </rdn>
  <rdn rId="0" localSheetId="12" customView="1" name="Z_162DEE58_C322_45F3_9011_28626C785983_.wvu.Rows" hidden="1" oldHidden="1">
    <formula>'2span Paard'!$7:$20</formula>
    <oldFormula>'2span Paard'!$7:$20</oldFormula>
  </rdn>
  <rcv guid="{162DEE58-C322-45F3-9011-28626C785983}" action="add"/>
</revisions>
</file>

<file path=xl/revisions/revisionLog3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30" sId="12">
    <nc r="BM5">
      <v>170.31</v>
    </nc>
  </rcc>
  <rcc rId="1531" sId="11">
    <nc r="AG10">
      <v>134.21</v>
    </nc>
  </rcc>
  <rcc rId="1532" sId="9">
    <nc r="AG14">
      <v>150.22999999999999</v>
    </nc>
  </rcc>
  <rcc rId="1533" sId="12">
    <nc r="AC6">
      <v>1</v>
    </nc>
  </rcc>
  <rcc rId="1534" sId="12" numFmtId="4">
    <nc r="AG6">
      <v>150.11000000000001</v>
    </nc>
  </rcc>
</revisions>
</file>

<file path=xl/revisions/revisionLog3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35" sId="9">
    <nc r="AB15">
      <v>1</v>
    </nc>
  </rcc>
  <rcc rId="1536" sId="9">
    <nc r="AG15">
      <v>138.63999999999999</v>
    </nc>
  </rcc>
</revisions>
</file>

<file path=xl/revisions/revisionLog3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37" sId="10">
    <nc r="M7">
      <v>1</v>
    </nc>
  </rcc>
  <rcc rId="1538" sId="10" numFmtId="4">
    <nc r="AG7">
      <v>166.69</v>
    </nc>
  </rcc>
</revisions>
</file>

<file path=xl/revisions/revisionLog3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39" sId="8">
    <nc r="G13">
      <v>1</v>
    </nc>
  </rcc>
  <rcc rId="1540" sId="8">
    <nc r="L13">
      <v>1</v>
    </nc>
  </rcc>
  <rcc rId="1541" sId="8">
    <nc r="AG13">
      <v>227.13</v>
    </nc>
  </rcc>
  <rcc rId="1542" sId="10">
    <nc r="U8">
      <v>1</v>
    </nc>
  </rcc>
  <rcc rId="1543" sId="10">
    <nc r="AG8">
      <v>185.52</v>
    </nc>
  </rcc>
</revisions>
</file>

<file path=xl/revisions/revisionLog3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44" sId="11">
    <nc r="AL10">
      <v>1</v>
    </nc>
  </rcc>
  <rcc rId="1545" sId="11">
    <nc r="BJ10">
      <v>1</v>
    </nc>
  </rcc>
  <rcc rId="1546" sId="11" numFmtId="4">
    <nc r="BM10">
      <v>135.13999999999999</v>
    </nc>
  </rcc>
</revisions>
</file>

<file path=xl/revisions/revisionLog4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47" sId="9">
    <nc r="AS14">
      <v>1</v>
    </nc>
  </rcc>
  <rcc rId="1548" sId="9">
    <nc r="BI14">
      <v>1</v>
    </nc>
  </rcc>
  <rcc rId="1549" sId="9">
    <nc r="BM14">
      <v>140.69</v>
    </nc>
  </rcc>
</revisions>
</file>

<file path=xl/revisions/revisionLog4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50" sId="12">
    <nc r="BB6">
      <v>1</v>
    </nc>
  </rcc>
  <rcc rId="1551" sId="12" numFmtId="4">
    <nc r="BM6">
      <v>163.57</v>
    </nc>
  </rcc>
</revisions>
</file>

<file path=xl/revisions/revisionLog4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52" sId="9">
    <nc r="AM15">
      <v>1</v>
    </nc>
  </rcc>
  <rcc rId="1553" sId="9">
    <nc r="BD15">
      <v>1</v>
    </nc>
  </rcc>
  <rcc rId="1554" sId="9">
    <nc r="BM15">
      <v>137.74</v>
    </nc>
  </rcc>
</revisions>
</file>

<file path=xl/revisions/revisionLog4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55" sId="10">
    <nc r="AK7">
      <v>1</v>
    </nc>
  </rcc>
  <rcc rId="1556" sId="10">
    <nc r="AM7">
      <v>1</v>
    </nc>
  </rcc>
  <rcc rId="1557" sId="10" numFmtId="4">
    <nc r="BM7">
      <v>168.62</v>
    </nc>
  </rcc>
</revisions>
</file>

<file path=xl/revisions/revisionLog4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58" sId="8">
    <nc r="BM13">
      <v>202</v>
    </nc>
  </rcc>
</revisions>
</file>

<file path=xl/revisions/revisionLog4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59" sId="10">
    <nc r="AL8">
      <v>1</v>
    </nc>
  </rcc>
  <rcc rId="1560" sId="10">
    <nc r="BM8">
      <v>170.74</v>
    </nc>
  </rcc>
  <rcc rId="1561" sId="9" numFmtId="4">
    <oc r="AH7">
      <f>SUM(AF8+AG8)</f>
    </oc>
    <nc r="AH7">
      <v>161.84</v>
    </nc>
  </rcc>
  <rcc rId="1562" sId="9">
    <oc r="BL7">
      <f>SUM(AJ8:BJ8)*4+(AI8)+(BK8)*20</f>
    </oc>
    <nc r="BL7">
      <v>4</v>
    </nc>
  </rcc>
  <rcc rId="1563" sId="10">
    <oc r="AG6">
      <v>159.91</v>
    </oc>
    <nc r="AG6">
      <v>158.91</v>
    </nc>
  </rcc>
  <rcc rId="1564" sId="11">
    <oc r="AG10">
      <v>134.21</v>
    </oc>
    <nc r="AG10">
      <v>134.27000000000001</v>
    </nc>
  </rcc>
  <rcc rId="1565" sId="10" numFmtId="4">
    <oc r="BN8">
      <f>BL8+BM8</f>
    </oc>
    <nc r="BN8">
      <v>174.74</v>
    </nc>
  </rcc>
</revisions>
</file>

<file path=xl/revisions/revisionLog110.xml><?xml version="1.0" encoding="utf-8"?>
<revisions xmlns="http://schemas.openxmlformats.org/spreadsheetml/2006/main" xmlns:r="http://schemas.openxmlformats.org/officeDocument/2006/relationships">
  <rfmt sheetId="10" sqref="A3:BP24" start="0" length="2147483647">
    <dxf>
      <font>
        <sz val="14"/>
      </font>
    </dxf>
  </rfmt>
  <rfmt sheetId="10" sqref="A3:BP24" start="0" length="2147483647">
    <dxf>
      <font>
        <b val="0"/>
      </font>
    </dxf>
  </rfmt>
  <rfmt sheetId="10" sqref="A3:BP24" start="0" length="2147483647">
    <dxf>
      <font>
        <b/>
      </font>
    </dxf>
  </rfmt>
  <rcc rId="1678" sId="10">
    <oc r="B6">
      <f>'Alle lijsten'!B138</f>
    </oc>
    <nc r="B6" t="inlineStr">
      <is>
        <t>Kenny Kanora (4pony)</t>
      </is>
    </nc>
  </rcc>
  <rcc rId="1679" sId="10">
    <oc r="B4">
      <f>'Alle lijsten'!B136</f>
    </oc>
    <nc r="B4" t="inlineStr">
      <is>
        <t>Jonas Corten (4 pony)</t>
      </is>
    </nc>
  </rcc>
  <rcc rId="1680" sId="10">
    <oc r="B5">
      <f>'Alle lijsten'!B137</f>
    </oc>
    <nc r="B5" t="inlineStr">
      <is>
        <t>Bernd Wouters (4 pony)</t>
      </is>
    </nc>
  </rcc>
  <rcc rId="1681" sId="10">
    <oc r="B3">
      <f>'Alle lijsten'!B134</f>
    </oc>
    <nc r="B3" t="inlineStr">
      <is>
        <t>Marleen van Vendeloo (4 pony)</t>
      </is>
    </nc>
  </rcc>
  <rcv guid="{3D32FF8D-2D7B-4E8E-A121-2D0EEC57DB23}" action="delete"/>
  <rdn rId="0" localSheetId="1" customView="1" name="Z_3D32FF8D_2D7B_4E8E_A121_2D0EEC57DB23_.wvu.PrintArea" hidden="1" oldHidden="1">
    <formula>'Alle lijsten'!$A$1:$F$192</formula>
    <oldFormula>'Alle lijsten'!$A$1:$F$192</oldFormula>
  </rdn>
  <rdn rId="0" localSheetId="1" customView="1" name="Z_3D32FF8D_2D7B_4E8E_A121_2D0EEC57DB23_.wvu.Rows" hidden="1" oldHidden="1">
    <formula>'Alle lijsten'!$19:$62,'Alle lijsten'!$68:$79,'Alle lijsten'!$94:$110,'Alle lijsten'!$127:$130,'Alle lijsten'!$140:$148,'Alle lijsten'!$160:$172,'Alle lijsten'!$180:$198,'Alle lijsten'!$200:$218</formula>
    <oldFormula>'Alle lijsten'!$19:$62,'Alle lijsten'!$68:$79,'Alle lijsten'!$94:$110,'Alle lijsten'!$127:$130,'Alle lijsten'!$140:$148,'Alle lijsten'!$160:$172,'Alle lijsten'!$180:$198,'Alle lijsten'!$200:$218</oldFormula>
  </rdn>
  <rdn rId="0" localSheetId="1" customView="1" name="Z_3D32FF8D_2D7B_4E8E_A121_2D0EEC57DB23_.wvu.FilterData" hidden="1" oldHidden="1">
    <formula>'Alle lijsten'!$A$3:$F$3</formula>
    <oldFormula>'Alle lijsten'!$A$3:$F$3</oldFormula>
  </rdn>
  <rdn rId="0" localSheetId="6" customView="1" name="Z_3D32FF8D_2D7B_4E8E_A121_2D0EEC57DB23_.wvu.Rows" hidden="1" oldHidden="1">
    <formula>Jeugd!$6:$20</formula>
    <oldFormula>Jeugd!$6:$20</oldFormula>
  </rdn>
  <rdn rId="0" localSheetId="6" customView="1" name="Z_3D32FF8D_2D7B_4E8E_A121_2D0EEC57DB23_.wvu.Cols" hidden="1" oldHidden="1">
    <formula>Jeugd!$C:$AE,Jeugd!$AI:$BK</formula>
    <oldFormula>Jeugd!$C:$AE,Jeugd!$AI:$BK</oldFormula>
  </rdn>
  <rdn rId="0" localSheetId="8" customView="1" name="Z_3D32FF8D_2D7B_4E8E_A121_2D0EEC57DB23_.wvu.Rows" hidden="1" oldHidden="1">
    <formula>'1span Pony'!$15:$29</formula>
    <oldFormula>'1span Pony'!$15:$29</oldFormula>
  </rdn>
  <rdn rId="0" localSheetId="8" customView="1" name="Z_3D32FF8D_2D7B_4E8E_A121_2D0EEC57DB23_.wvu.Cols" hidden="1" oldHidden="1">
    <formula>'1span Pony'!$C:$AE,'1span Pony'!$AI:$BK,'1span Pony'!$BQ:$BQ</formula>
    <oldFormula>'1span Pony'!$C:$AE,'1span Pony'!$AI:$BK,'1span Pony'!$BQ:$BQ</oldFormula>
  </rdn>
  <rdn rId="0" localSheetId="10" customView="1" name="Z_3D32FF8D_2D7B_4E8E_A121_2D0EEC57DB23_.wvu.Rows" hidden="1" oldHidden="1">
    <formula>meerspannen!$7:$17</formula>
    <oldFormula>meerspannen!$7:$17</oldFormula>
  </rdn>
  <rdn rId="0" localSheetId="10" customView="1" name="Z_3D32FF8D_2D7B_4E8E_A121_2D0EEC57DB23_.wvu.Cols" hidden="1" oldHidden="1">
    <formula>meerspannen!$D:$AE,meerspannen!$AI:$BK</formula>
    <oldFormula>meerspannen!$C:$AE,meerspannen!$AI:$BK</oldFormula>
  </rdn>
  <rdn rId="0" localSheetId="9" customView="1" name="Z_3D32FF8D_2D7B_4E8E_A121_2D0EEC57DB23_.wvu.Rows" hidden="1" oldHidden="1">
    <formula>'2span Pony'!$16:$21</formula>
    <oldFormula>'2span Pony'!$16:$21</oldFormula>
  </rdn>
  <rdn rId="0" localSheetId="11" customView="1" name="Z_3D32FF8D_2D7B_4E8E_A121_2D0EEC57DB23_.wvu.Rows" hidden="1" oldHidden="1">
    <formula>'1span Paard'!$11:$24</formula>
    <oldFormula>'1span Paard'!$11:$24</oldFormula>
  </rdn>
  <rdn rId="0" localSheetId="12" customView="1" name="Z_3D32FF8D_2D7B_4E8E_A121_2D0EEC57DB23_.wvu.Rows" hidden="1" oldHidden="1">
    <formula>'2span Paard'!$7:$20</formula>
    <oldFormula>'2span Paard'!$7:$20</oldFormula>
  </rdn>
  <rcv guid="{3D32FF8D-2D7B-4E8E-A121-2D0EEC57DB23}" action="add"/>
</revisions>
</file>

<file path=xl/revisions/revisionLog1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73" sId="1">
    <oc r="L6" t="inlineStr">
      <is>
        <t>3a</t>
      </is>
    </oc>
    <nc r="L6">
      <v>3</v>
    </nc>
  </rcc>
  <rcc rId="874" sId="1">
    <oc r="M6" t="inlineStr">
      <is>
        <t>3b</t>
      </is>
    </oc>
    <nc r="M6">
      <v>4</v>
    </nc>
  </rcc>
  <rcc rId="875" sId="1">
    <oc r="N6" t="inlineStr">
      <is>
        <t>3c</t>
      </is>
    </oc>
    <nc r="N6">
      <v>5</v>
    </nc>
  </rcc>
  <rcc rId="876" sId="1">
    <oc r="O6">
      <v>4</v>
    </oc>
    <nc r="O6" t="inlineStr">
      <is>
        <t>6a</t>
      </is>
    </nc>
  </rcc>
  <rcc rId="877" sId="1">
    <oc r="P6">
      <v>5</v>
    </oc>
    <nc r="P6" t="inlineStr">
      <is>
        <t>6b</t>
      </is>
    </nc>
  </rcc>
  <rcc rId="878" sId="1">
    <oc r="Q6">
      <v>6</v>
    </oc>
    <nc r="Q6" t="inlineStr">
      <is>
        <t>6c</t>
      </is>
    </nc>
  </rcc>
  <rcc rId="879" sId="1">
    <oc r="T6" t="inlineStr">
      <is>
        <t>9a</t>
      </is>
    </oc>
    <nc r="T6">
      <v>9</v>
    </nc>
  </rcc>
  <rcc rId="880" sId="1">
    <oc r="U6" t="inlineStr">
      <is>
        <t>9b</t>
      </is>
    </oc>
    <nc r="U6">
      <v>10</v>
    </nc>
  </rcc>
  <rcc rId="881" sId="1">
    <oc r="V6" t="inlineStr">
      <is>
        <t>9c</t>
      </is>
    </oc>
    <nc r="V6" t="inlineStr">
      <is>
        <t>11a</t>
      </is>
    </nc>
  </rcc>
  <rcc rId="882" sId="1">
    <oc r="W6" t="inlineStr">
      <is>
        <t>9d</t>
      </is>
    </oc>
    <nc r="W6" t="inlineStr">
      <is>
        <t>11b</t>
      </is>
    </nc>
  </rcc>
  <rcc rId="883" sId="1">
    <oc r="X6" t="inlineStr">
      <is>
        <t>9e</t>
      </is>
    </oc>
    <nc r="X6" t="inlineStr">
      <is>
        <t>11c</t>
      </is>
    </nc>
  </rcc>
  <rcc rId="884" sId="1">
    <oc r="Y6">
      <v>10</v>
    </oc>
    <nc r="Y6" t="inlineStr">
      <is>
        <t>11d</t>
      </is>
    </nc>
  </rcc>
  <rcc rId="885" sId="1">
    <oc r="Z6">
      <v>11</v>
    </oc>
    <nc r="Z6" t="inlineStr">
      <is>
        <t>11e</t>
      </is>
    </nc>
  </rcc>
  <rcc rId="886" sId="1">
    <oc r="AA6" t="inlineStr">
      <is>
        <t>12a</t>
      </is>
    </oc>
    <nc r="AA6">
      <v>12</v>
    </nc>
  </rcc>
  <rcc rId="887" sId="1">
    <oc r="AB6" t="inlineStr">
      <is>
        <t>12b</t>
      </is>
    </oc>
    <nc r="AB6">
      <v>13</v>
    </nc>
  </rcc>
  <rcc rId="888" sId="1">
    <oc r="AC6" t="inlineStr">
      <is>
        <t>12c</t>
      </is>
    </oc>
    <nc r="AC6" t="inlineStr">
      <is>
        <t>14a</t>
      </is>
    </nc>
  </rcc>
  <rcc rId="889" sId="1">
    <oc r="AD6" t="inlineStr">
      <is>
        <t>12d</t>
      </is>
    </oc>
    <nc r="AD6" t="inlineStr">
      <is>
        <t>14b</t>
      </is>
    </nc>
  </rcc>
  <rcc rId="890" sId="1">
    <oc r="AE6" t="inlineStr">
      <is>
        <t>12e</t>
      </is>
    </oc>
    <nc r="AE6" t="inlineStr">
      <is>
        <t>14c</t>
      </is>
    </nc>
  </rcc>
  <rcc rId="891" sId="1">
    <oc r="AF6">
      <v>13</v>
    </oc>
    <nc r="AF6" t="inlineStr">
      <is>
        <t>14d</t>
      </is>
    </nc>
  </rcc>
  <rcc rId="892" sId="1">
    <oc r="AG6">
      <v>14</v>
    </oc>
    <nc r="AG6" t="inlineStr">
      <is>
        <t>14e</t>
      </is>
    </nc>
  </rcc>
  <rcc rId="893" sId="1">
    <nc r="AH6">
      <v>15</v>
    </nc>
  </rcc>
  <rcc rId="894" sId="1">
    <nc r="AI6">
      <v>16</v>
    </nc>
  </rcc>
  <rcc rId="895" sId="1">
    <nc r="AJ6">
      <v>17</v>
    </nc>
  </rcc>
  <rfmt sheetId="1" sqref="AH6:AJ6" start="0" length="2147483647">
    <dxf>
      <font/>
    </dxf>
  </rfmt>
  <rfmt sheetId="1" sqref="AH6:AJ6" start="0" length="2147483647">
    <dxf>
      <font>
        <sz val="11"/>
      </font>
    </dxf>
  </rfmt>
  <rfmt sheetId="1" sqref="AH6:AJ6" start="0" length="2147483647">
    <dxf>
      <font>
        <b/>
      </font>
    </dxf>
  </rfmt>
  <rfmt sheetId="1" sqref="AH6" start="0" length="0">
    <dxf>
      <border>
        <left style="thin">
          <color indexed="64"/>
        </left>
      </border>
    </dxf>
  </rfmt>
  <rfmt sheetId="1" sqref="AH6:AJ6" start="0" length="0">
    <dxf>
      <border>
        <top style="thin">
          <color indexed="64"/>
        </top>
      </border>
    </dxf>
  </rfmt>
  <rfmt sheetId="1" sqref="AJ6" start="0" length="0">
    <dxf>
      <border>
        <right style="thin">
          <color indexed="64"/>
        </right>
      </border>
    </dxf>
  </rfmt>
  <rfmt sheetId="1" sqref="AH6:AJ6" start="0" length="0">
    <dxf>
      <border>
        <bottom style="thin">
          <color indexed="64"/>
        </bottom>
      </border>
    </dxf>
  </rfmt>
  <rfmt sheetId="1" sqref="AH6" start="0" length="0">
    <dxf>
      <border>
        <left style="medium">
          <color indexed="64"/>
        </left>
      </border>
    </dxf>
  </rfmt>
  <rfmt sheetId="1" sqref="AH6:AJ6" start="0" length="0">
    <dxf>
      <border>
        <top style="medium">
          <color indexed="64"/>
        </top>
      </border>
    </dxf>
  </rfmt>
  <rfmt sheetId="1" sqref="AJ6" start="0" length="0">
    <dxf>
      <border>
        <right style="medium">
          <color indexed="64"/>
        </right>
      </border>
    </dxf>
  </rfmt>
  <rfmt sheetId="1" sqref="AH6:AJ6" start="0" length="0">
    <dxf>
      <border>
        <bottom style="medium">
          <color indexed="64"/>
        </bottom>
      </border>
    </dxf>
  </rfmt>
  <rrc rId="896" sId="1" ref="C1:C1048576" action="deleteCol">
    <undo index="65535" exp="ref" ref3D="1" v="1" dr="C199" r="C11" sId="13"/>
    <undo index="65535" exp="ref" ref3D="1" v="1" dr="C198" r="C10" sId="13"/>
    <undo index="65535" exp="ref" ref3D="1" v="1" dr="C197" r="C9" sId="13"/>
    <undo index="65535" exp="ref" ref3D="1" v="1" dr="C196" r="C8" sId="13"/>
    <undo index="65535" exp="ref" ref3D="1" v="1" dr="C195" r="C7" sId="13"/>
    <undo index="65535" exp="ref" ref3D="1" v="1" dr="C194" r="C6" sId="13"/>
    <undo index="65535" exp="ref" ref3D="1" v="1" dr="C193" r="C5" sId="13"/>
    <undo index="65535" exp="ref" ref3D="1" v="1" dr="C192" r="C4" sId="13"/>
    <undo index="65535" exp="ref" ref3D="1" v="1" dr="C191" r="C3" sId="13"/>
    <undo index="65535" exp="ref" ref3D="1" v="1" dr="C188" r="C15" sId="12"/>
    <undo index="65535" exp="ref" ref3D="1" v="1" dr="C187" r="C14" sId="12"/>
    <undo index="65535" exp="ref" ref3D="1" v="1" dr="C186" r="C13" sId="12"/>
    <undo index="65535" exp="ref" ref3D="1" v="1" dr="C185" r="C12" sId="12"/>
    <undo index="65535" exp="ref" ref3D="1" v="1" dr="C184" r="C11" sId="12"/>
    <undo index="65535" exp="ref" ref3D="1" v="1" dr="C183" r="C10" sId="12"/>
    <undo index="65535" exp="ref" ref3D="1" v="1" dr="C182" r="C9" sId="12"/>
    <undo index="65535" exp="ref" ref3D="1" v="1" dr="C181" r="C8" sId="12"/>
    <undo index="65535" exp="ref" ref3D="1" v="1" dr="C180" r="C7" sId="12"/>
    <undo index="65535" exp="ref" ref3D="1" v="1" dr="C179" r="C6" sId="12"/>
    <undo index="65535" exp="ref" ref3D="1" v="1" dr="C178" r="C5" sId="12"/>
    <undo index="65535" exp="ref" ref3D="1" v="1" dr="C177" r="C4" sId="12"/>
    <undo index="65535" exp="ref" ref3D="1" v="1" dr="C176" r="C3" sId="12"/>
    <undo index="65535" exp="ref" ref3D="1" v="1" dr="C173" r="C24" sId="11"/>
    <undo index="65535" exp="ref" ref3D="1" v="1" dr="C172" r="C23" sId="11"/>
    <undo index="65535" exp="ref" ref3D="1" v="1" dr="C171" r="C22" sId="11"/>
    <undo index="65535" exp="ref" ref3D="1" v="1" dr="C170" r="C21" sId="11"/>
    <undo index="65535" exp="ref" ref3D="1" v="1" dr="C169" r="C20" sId="11"/>
    <undo index="65535" exp="ref" ref3D="1" v="1" dr="C168" r="C19" sId="11"/>
    <undo index="65535" exp="ref" ref3D="1" v="1" dr="C167" r="C18" sId="11"/>
    <undo index="65535" exp="ref" ref3D="1" v="1" dr="C166" r="C17" sId="11"/>
    <undo index="65535" exp="ref" ref3D="1" v="1" dr="C165" r="C16" sId="11"/>
    <undo index="65535" exp="ref" ref3D="1" v="1" dr="C164" r="C15" sId="11"/>
    <undo index="65535" exp="ref" ref3D="1" v="1" dr="C163" r="C14" sId="11"/>
    <undo index="65535" exp="ref" ref3D="1" v="1" dr="C162" r="C13" sId="11"/>
    <undo index="65535" exp="ref" ref3D="1" v="1" dr="C161" r="C12" sId="11"/>
    <undo index="65535" exp="ref" ref3D="1" v="1" dr="C160" r="C11" sId="11"/>
    <undo index="65535" exp="ref" ref3D="1" v="1" dr="C159" r="C10" sId="11"/>
    <undo index="65535" exp="ref" ref3D="1" v="1" dr="C158" r="C9" sId="11"/>
    <undo index="65535" exp="ref" ref3D="1" v="1" dr="C157" r="C8" sId="11"/>
    <undo index="65535" exp="ref" ref3D="1" v="1" dr="C156" r="C7" sId="11"/>
    <undo index="65535" exp="ref" ref3D="1" v="1" dr="C155" r="C6" sId="11"/>
    <undo index="65535" exp="ref" ref3D="1" v="1" dr="C154" r="C5" sId="11"/>
    <undo index="65535" exp="ref" ref3D="1" v="1" dr="C153" r="C4" sId="11"/>
    <undo index="65535" exp="ref" ref3D="1" v="1" dr="C152" r="C3" sId="11"/>
    <undo index="65535" exp="ref" ref3D="1" v="1" dr="C149" r="C18" sId="10"/>
    <undo index="65535" exp="ref" ref3D="1" v="1" dr="C148" r="C17" sId="10"/>
    <undo index="65535" exp="ref" ref3D="1" v="1" dr="C147" r="C16" sId="10"/>
    <undo index="65535" exp="ref" ref3D="1" v="1" dr="C146" r="C15" sId="10"/>
    <undo index="65535" exp="ref" ref3D="1" v="1" dr="C145" r="C14" sId="10"/>
    <undo index="65535" exp="ref" ref3D="1" v="1" dr="C144" r="C13" sId="10"/>
    <undo index="65535" exp="ref" ref3D="1" v="1" dr="C143" r="C12" sId="10"/>
    <undo index="65535" exp="ref" ref3D="1" v="1" dr="C142" r="C11" sId="10"/>
    <undo index="65535" exp="ref" ref3D="1" v="1" dr="C141" r="C10" sId="10"/>
    <undo index="65535" exp="ref" ref3D="1" v="1" dr="C140" r="C9" sId="10"/>
    <undo index="65535" exp="ref" ref3D="1" v="1" dr="C139" r="C8" sId="10"/>
    <undo index="65535" exp="ref" ref3D="1" v="1" dr="C138" r="C7" sId="10"/>
    <undo index="65535" exp="ref" ref3D="1" v="1" dr="C137" r="C6" sId="10"/>
    <undo index="65535" exp="ref" ref3D="1" v="1" dr="C136" r="C5" sId="10"/>
    <undo index="65535" exp="ref" ref3D="1" v="1" dr="C135" r="C4" sId="10"/>
    <undo index="65535" exp="ref" ref3D="1" v="1" dr="C134" r="C3" sId="10"/>
    <undo index="65535" exp="ref" ref3D="1" v="1" dr="C130" r="C19" sId="9"/>
    <undo index="65535" exp="ref" ref3D="1" v="1" dr="C129" r="C18" sId="9"/>
    <undo index="65535" exp="ref" ref3D="1" v="1" dr="C128" r="C17" sId="9"/>
    <undo index="65535" exp="ref" ref3D="1" v="1" dr="C127" r="C16" sId="9"/>
    <undo index="65535" exp="ref" ref3D="1" v="1" dr="C126" r="C15" sId="9"/>
    <undo index="65535" exp="ref" ref3D="1" v="1" dr="C125" r="C14" sId="9"/>
    <undo index="65535" exp="ref" ref3D="1" v="1" dr="C124" r="C13" sId="9"/>
    <undo index="65535" exp="ref" ref3D="1" v="1" dr="C123" r="C12" sId="9"/>
    <undo index="65535" exp="ref" ref3D="1" v="1" dr="C122" r="C11" sId="9"/>
    <undo index="65535" exp="ref" ref3D="1" v="1" dr="C121" r="C10" sId="9"/>
    <undo index="65535" exp="ref" ref3D="1" v="1" dr="C120" r="C9" sId="9"/>
    <undo index="65535" exp="ref" ref3D="1" v="1" dr="C119" r="C8" sId="9"/>
    <undo index="65535" exp="ref" ref3D="1" v="1" dr="C118" r="C7" sId="9"/>
    <undo index="65535" exp="ref" ref3D="1" v="1" dr="C117" r="C6" sId="9"/>
    <undo index="65535" exp="ref" ref3D="1" v="1" dr="C116" r="C5" sId="9"/>
    <undo index="65535" exp="ref" ref3D="1" v="1" dr="C115" r="C4" sId="9"/>
    <undo index="65535" exp="ref" ref3D="1" v="1" dr="C114" r="C3" sId="9"/>
    <undo index="65535" exp="ref" ref3D="1" v="1" dr="C107" r="C27" sId="8"/>
    <undo index="65535" exp="ref" ref3D="1" v="1" dr="C106" r="C26" sId="8"/>
    <undo index="65535" exp="ref" ref3D="1" v="1" dr="C105" r="C25" sId="8"/>
    <undo index="65535" exp="ref" ref3D="1" v="1" dr="C104" r="C24" sId="8"/>
    <undo index="65535" exp="ref" ref3D="1" v="1" dr="C103" r="C23" sId="8"/>
    <undo index="65535" exp="ref" ref3D="1" v="1" dr="C102" r="C22" sId="8"/>
    <undo index="65535" exp="ref" ref3D="1" v="1" dr="C101" r="C21" sId="8"/>
    <undo index="65535" exp="ref" ref3D="1" v="1" dr="C100" r="C20" sId="8"/>
    <undo index="65535" exp="ref" ref3D="1" v="1" dr="C99" r="C19" sId="8"/>
    <undo index="65535" exp="ref" ref3D="1" v="1" dr="C98" r="C18" sId="8"/>
    <undo index="65535" exp="ref" ref3D="1" v="1" dr="C97" r="C17" sId="8"/>
    <undo index="65535" exp="ref" ref3D="1" v="1" dr="C96" r="C16" sId="8"/>
    <undo index="65535" exp="ref" ref3D="1" v="1" dr="C95" r="C15" sId="8"/>
    <undo index="65535" exp="ref" ref3D="1" v="1" dr="C94" r="C14" sId="8"/>
    <undo index="65535" exp="ref" ref3D="1" v="1" dr="C93" r="C13" sId="8"/>
    <undo index="65535" exp="ref" ref3D="1" v="1" dr="C92" r="C12" sId="8"/>
    <undo index="65535" exp="ref" ref3D="1" v="1" dr="C91" r="C11" sId="8"/>
    <undo index="65535" exp="ref" ref3D="1" v="1" dr="C90" r="C10" sId="8"/>
    <undo index="65535" exp="ref" ref3D="1" v="1" dr="C89" r="C9" sId="8"/>
    <undo index="65535" exp="ref" ref3D="1" v="1" dr="C88" r="C8" sId="8"/>
    <undo index="65535" exp="ref" ref3D="1" v="1" dr="C87" r="C7" sId="8"/>
    <undo index="65535" exp="ref" ref3D="1" v="1" dr="C86" r="C6" sId="8"/>
    <undo index="65535" exp="ref" ref3D="1" v="1" dr="C85" r="C5" sId="8"/>
    <undo index="65535" exp="ref" ref3D="1" v="1" dr="C84" r="C4" sId="8"/>
    <undo index="65535" exp="ref" ref3D="1" v="1" dr="C83" r="C3" sId="8"/>
    <undo index="65535" exp="ref" ref3D="1" v="1" dr="C219" r="C20" sId="7"/>
    <undo index="65535" exp="ref" ref3D="1" v="1" dr="C218" r="C19" sId="7"/>
    <undo index="65535" exp="ref" ref3D="1" v="1" dr="C217" r="C18" sId="7"/>
    <undo index="65535" exp="ref" ref3D="1" v="1" dr="C216" r="C17" sId="7"/>
    <undo index="65535" exp="ref" ref3D="1" v="1" dr="C215" r="C16" sId="7"/>
    <undo index="65535" exp="ref" ref3D="1" v="1" dr="C214" r="C15" sId="7"/>
    <undo index="65535" exp="ref" ref3D="1" v="1" dr="C213" r="C14" sId="7"/>
    <undo index="65535" exp="ref" ref3D="1" v="1" dr="C212" r="C13" sId="7"/>
    <undo index="65535" exp="ref" ref3D="1" v="1" dr="C211" r="C12" sId="7"/>
    <undo index="65535" exp="ref" ref3D="1" v="1" dr="C210" r="C11" sId="7"/>
    <undo index="65535" exp="ref" ref3D="1" v="1" dr="C209" r="C10" sId="7"/>
    <undo index="65535" exp="ref" ref3D="1" v="1" dr="C208" r="C9" sId="7"/>
    <undo index="65535" exp="ref" ref3D="1" v="1" dr="C207" r="C8" sId="7"/>
    <undo index="65535" exp="ref" ref3D="1" v="1" dr="C206" r="C7" sId="7"/>
    <undo index="65535" exp="ref" ref3D="1" v="1" dr="C205" r="C6" sId="7"/>
    <undo index="65535" exp="ref" ref3D="1" v="1" dr="C204" r="C5" sId="7"/>
    <undo index="65535" exp="ref" ref3D="1" v="1" dr="C203" r="C4" sId="7"/>
    <undo index="65535" exp="ref" ref3D="1" v="1" dr="C202" r="C3" sId="7"/>
    <undo index="65535" exp="ref" ref3D="1" v="1" dr="C81" r="C16" sId="6"/>
    <undo index="65535" exp="ref" ref3D="1" v="1" dr="C80" r="C15" sId="6"/>
    <undo index="65535" exp="ref" ref3D="1" v="1" dr="C79" r="C14" sId="6"/>
    <undo index="65535" exp="ref" ref3D="1" v="1" dr="C78" r="C13" sId="6"/>
    <undo index="65535" exp="ref" ref3D="1" v="1" dr="C77" r="C12" sId="6"/>
    <undo index="65535" exp="ref" ref3D="1" v="1" dr="C76" r="C11" sId="6"/>
    <undo index="65535" exp="ref" ref3D="1" v="1" dr="C75" r="C10" sId="6"/>
    <undo index="65535" exp="ref" ref3D="1" v="1" dr="C74" r="C9" sId="6"/>
    <undo index="65535" exp="ref" ref3D="1" v="1" dr="C70" r="C8" sId="6"/>
    <undo index="65535" exp="ref" ref3D="1" v="1" dr="C69" r="C7" sId="6"/>
    <undo index="65535" exp="ref" ref3D="1" v="1" dr="C68" r="C6" sId="6"/>
    <undo index="65535" exp="ref" ref3D="1" v="1" dr="C67" r="C5" sId="6"/>
    <undo index="65535" exp="ref" ref3D="1" v="1" dr="C66" r="C4" sId="6"/>
    <undo index="65535" exp="ref" ref3D="1" v="1" dr="C65" r="C3" sId="6"/>
    <undo index="65535" exp="ref" ref3D="1" v="1" dr="C62" r="C15" sId="5"/>
    <undo index="65535" exp="ref" ref3D="1" v="1" dr="C61" r="C14" sId="5"/>
    <undo index="65535" exp="ref" ref3D="1" v="1" dr="C60" r="C13" sId="5"/>
    <undo index="65535" exp="ref" ref3D="1" v="1" dr="C59" r="C12" sId="5"/>
    <undo index="65535" exp="ref" ref3D="1" v="1" dr="C58" r="C11" sId="5"/>
    <undo index="65535" exp="ref" ref3D="1" v="1" dr="C57" r="C10" sId="5"/>
    <undo index="65535" exp="ref" ref3D="1" v="1" dr="C56" r="C9" sId="5"/>
    <undo index="65535" exp="ref" ref3D="1" v="1" dr="C55" r="C8" sId="5"/>
    <undo index="65535" exp="ref" ref3D="1" v="1" dr="C54" r="C7" sId="5"/>
    <undo index="65535" exp="ref" ref3D="1" v="1" dr="C53" r="C6" sId="5"/>
    <undo index="65535" exp="ref" ref3D="1" v="1" dr="C52" r="C5" sId="5"/>
    <undo index="65535" exp="ref" ref3D="1" v="1" dr="C51" r="C4" sId="5"/>
    <undo index="65535" exp="ref" ref3D="1" v="1" dr="C50" r="C3" sId="5"/>
    <undo index="65535" exp="ref" ref3D="1" v="1" dr="C47" r="C13" sId="4"/>
    <undo index="65535" exp="ref" ref3D="1" v="1" dr="C46" r="C12" sId="4"/>
    <undo index="65535" exp="ref" ref3D="1" v="1" dr="C45" r="C11" sId="4"/>
    <undo index="65535" exp="ref" ref3D="1" v="1" dr="C44" r="C10" sId="4"/>
    <undo index="65535" exp="ref" ref3D="1" v="1" dr="C43" r="C9" sId="4"/>
    <undo index="65535" exp="ref" ref3D="1" v="1" dr="C42" r="C8" sId="4"/>
    <undo index="65535" exp="ref" ref3D="1" v="1" dr="C41" r="C7" sId="4"/>
    <undo index="65535" exp="ref" ref3D="1" v="1" dr="C40" r="C6" sId="4"/>
    <undo index="65535" exp="ref" ref3D="1" v="1" dr="C39" r="C5" sId="4"/>
    <undo index="65535" exp="ref" ref3D="1" v="1" dr="C38" r="C4" sId="4"/>
    <undo index="65535" exp="ref" ref3D="1" v="1" dr="C37" r="C3" sId="4"/>
    <undo index="65535" exp="ref" ref3D="1" v="1" dr="C31" r="C13" sId="3"/>
    <undo index="65535" exp="ref" ref3D="1" v="1" dr="C30" r="C12" sId="3"/>
    <undo index="65535" exp="ref" ref3D="1" v="1" dr="C29" r="C11" sId="3"/>
    <undo index="65535" exp="ref" ref3D="1" v="1" dr="C28" r="C10" sId="3"/>
    <undo index="65535" exp="ref" ref3D="1" v="1" dr="C27" r="C9" sId="3"/>
    <undo index="65535" exp="ref" ref3D="1" v="1" dr="C26" r="C8" sId="3"/>
    <undo index="65535" exp="ref" ref3D="1" v="1" dr="C25" r="C7" sId="3"/>
    <undo index="65535" exp="ref" ref3D="1" v="1" dr="C24" r="C6" sId="3"/>
    <undo index="65535" exp="ref" ref3D="1" v="1" dr="C23" r="C5" sId="3"/>
    <undo index="65535" exp="ref" ref3D="1" v="1" dr="C22" r="C4" sId="3"/>
    <undo index="65535" exp="ref" ref3D="1" v="1" dr="C21" r="C3" sId="3"/>
    <undo index="65535" exp="ref" ref3D="1" v="1" dr="C17" r="C16" sId="2"/>
    <undo index="65535" exp="ref" ref3D="1" v="1" dr="C16" r="C15" sId="2"/>
    <undo index="65535" exp="ref" ref3D="1" v="1" dr="C15" r="C14" sId="2"/>
    <undo index="65535" exp="ref" ref3D="1" v="1" dr="C14" r="C13" sId="2"/>
    <undo index="65535" exp="ref" ref3D="1" v="1" dr="C13" r="C12" sId="2"/>
    <undo index="65535" exp="ref" ref3D="1" v="1" dr="C12" r="C11" sId="2"/>
    <undo index="65535" exp="ref" ref3D="1" v="1" dr="C11" r="C10" sId="2"/>
    <undo index="65535" exp="ref" ref3D="1" v="1" dr="C10" r="C9" sId="2"/>
    <undo index="65535" exp="ref" ref3D="1" v="1" dr="C9" r="C8" sId="2"/>
    <undo index="65535" exp="ref" ref3D="1" v="1" dr="C8" r="C7" sId="2"/>
    <undo index="65535" exp="ref" ref3D="1" v="1" dr="C7" r="C6" sId="2"/>
    <undo index="65535" exp="ref" ref3D="1" v="1" dr="C6" r="C5" sId="2"/>
    <undo index="65535" exp="ref" ref3D="1" v="1" dr="C5" r="C4" sId="2"/>
    <undo index="65535" exp="ref" ref3D="1" v="1" dr="C4" r="C3" sId="2"/>
    <rfmt sheetId="1" xfDxf="1" sqref="C1:C1048576" start="0" length="0">
      <dxf>
        <font>
          <sz val="12"/>
          <name val="Calibri"/>
          <family val="2"/>
        </font>
      </dxf>
    </rfmt>
    <rcc rId="0" sId="1" dxf="1">
      <nc r="C1" t="inlineStr">
        <is>
          <t>startlijst met uitslagen indoor minimarathon</t>
        </is>
      </nc>
      <ndxf>
        <font>
          <b/>
          <i/>
          <sz val="26"/>
          <color rgb="FF002060"/>
          <name val="Calibri"/>
          <family val="2"/>
        </font>
      </ndxf>
    </rcc>
    <rfmt sheetId="1" sqref="C2" start="0" length="0">
      <dxf>
        <font>
          <b/>
          <sz val="16"/>
          <color rgb="FFC00000"/>
          <name val="Calibri"/>
          <family val="2"/>
        </font>
        <border outline="0">
          <top style="mediumDashDotDot">
            <color indexed="64"/>
          </top>
          <bottom style="mediumDashDotDot">
            <color indexed="64"/>
          </bottom>
        </border>
      </dxf>
    </rfmt>
    <rcc rId="0" sId="1" dxf="1">
      <nc r="C3" t="inlineStr">
        <is>
          <t>Namen paard</t>
        </is>
      </nc>
      <ndxf>
        <font>
          <b/>
          <sz val="16"/>
          <color theme="6" tint="-0.249977111117893"/>
          <name val="Calibri"/>
          <family val="2"/>
        </font>
        <alignment horizontal="center" vertical="center" textRotation="73"/>
        <border outline="0">
          <left style="double">
            <color indexed="64"/>
          </left>
          <right style="double">
            <color indexed="64"/>
          </right>
          <top style="mediumDashDotDot">
            <color indexed="64"/>
          </top>
        </border>
      </ndxf>
    </rcc>
    <rfmt sheetId="1" sqref="C4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5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6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7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8" start="0" length="0">
      <dxf>
        <font>
          <b/>
          <i/>
          <sz val="11"/>
          <color theme="7" tint="-0.249977111117893"/>
          <name val="Calibri"/>
          <family val="2"/>
        </font>
        <alignment horizontal="left" vertical="top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9" start="0" length="0">
      <dxf>
        <font>
          <b/>
          <i/>
          <sz val="11"/>
          <color theme="7" tint="-0.249977111117893"/>
          <name val="Calibri"/>
          <family val="2"/>
        </font>
        <alignment horizontal="left" vertical="top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0" start="0" length="0">
      <dxf>
        <font>
          <b/>
          <i/>
          <sz val="11"/>
          <color theme="7" tint="-0.249977111117893"/>
          <name val="Calibri"/>
          <family val="2"/>
        </font>
        <alignment horizontal="left" vertical="top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1" start="0" length="0">
      <dxf>
        <font>
          <b/>
          <i/>
          <sz val="11"/>
          <color theme="7" tint="-0.249977111117893"/>
          <name val="Calibri"/>
          <family val="2"/>
        </font>
        <alignment horizontal="left" vertical="top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2" start="0" length="0">
      <dxf>
        <font>
          <b/>
          <i/>
          <sz val="11"/>
          <color theme="7" tint="-0.249977111117893"/>
          <name val="Calibri"/>
          <family val="2"/>
        </font>
        <alignment horizontal="left" vertical="top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3" start="0" length="0">
      <dxf>
        <font>
          <b/>
          <i/>
          <sz val="11"/>
          <color theme="7" tint="-0.249977111117893"/>
          <name val="Calibri"/>
          <family val="2"/>
        </font>
        <alignment horizontal="left" vertical="top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4" start="0" length="0">
      <dxf>
        <font>
          <b/>
          <i/>
          <sz val="11"/>
          <color theme="7" tint="-0.249977111117893"/>
          <name val="Calibri"/>
          <family val="2"/>
        </font>
        <alignment horizontal="left" vertical="top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5" start="0" length="0">
      <dxf>
        <font>
          <b/>
          <i/>
          <sz val="11"/>
          <color theme="7" tint="-0.249977111117893"/>
          <name val="Calibri"/>
          <family val="2"/>
        </font>
        <alignment horizontal="left" vertical="top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6" start="0" length="0">
      <dxf>
        <font>
          <b/>
          <i/>
          <sz val="11"/>
          <color theme="7" tint="-0.249977111117893"/>
          <name val="Calibri"/>
          <family val="2"/>
        </font>
        <alignment horizontal="left" vertical="top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7" start="0" length="0">
      <dxf>
        <font>
          <b/>
          <i/>
          <sz val="11"/>
          <color theme="7" tint="-0.249977111117893"/>
          <name val="Calibri"/>
          <family val="2"/>
        </font>
        <alignment horizontal="left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18" start="0" length="0">
      <dxf>
        <font>
          <b/>
          <i/>
          <sz val="11"/>
          <color theme="7" tint="-0.249977111117893"/>
          <name val="Calibri"/>
          <family val="2"/>
        </font>
        <alignment horizontal="left" vertical="top"/>
      </dxf>
    </rfmt>
    <rfmt sheetId="1" sqref="C19" start="0" length="0">
      <dxf>
        <font>
          <b/>
          <sz val="16"/>
          <color rgb="FFC00000"/>
          <name val="Calibri"/>
          <family val="2"/>
        </font>
        <border outline="0">
          <top style="mediumDashDotDot">
            <color indexed="64"/>
          </top>
          <bottom style="mediumDashDotDot">
            <color indexed="64"/>
          </bottom>
        </border>
      </dxf>
    </rfmt>
    <rcc rId="0" sId="1" dxf="1">
      <nc r="C20" t="inlineStr">
        <is>
          <t>Namen paard</t>
        </is>
      </nc>
      <ndxf>
        <font>
          <b/>
          <sz val="16"/>
          <color theme="6" tint="-0.249977111117893"/>
          <name val="Calibri"/>
          <family val="2"/>
        </font>
        <alignment horizontal="center" vertical="center" textRotation="73"/>
        <border outline="0">
          <left style="double">
            <color indexed="64"/>
          </left>
          <right style="double">
            <color indexed="64"/>
          </right>
          <top style="mediumDashDotDot">
            <color indexed="64"/>
          </top>
          <bottom style="double">
            <color indexed="64"/>
          </bottom>
        </border>
      </ndxf>
    </rcc>
    <rfmt sheetId="1" sqref="C21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22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23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24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25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26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27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</border>
      </dxf>
    </rfmt>
    <rfmt sheetId="1" sqref="C28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</border>
      </dxf>
    </rfmt>
    <rfmt sheetId="1" sqref="C29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</border>
      </dxf>
    </rfmt>
    <rfmt sheetId="1" sqref="C30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</border>
      </dxf>
    </rfmt>
    <rfmt sheetId="1" sqref="C31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</border>
      </dxf>
    </rfmt>
    <rfmt sheetId="1" sqref="C32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</border>
      </dxf>
    </rfmt>
    <rfmt sheetId="1" sqref="C33" start="0" length="0">
      <dxf>
        <font>
          <b/>
          <i/>
          <sz val="11"/>
          <color theme="7" tint="-0.249977111117893"/>
          <name val="Calibri"/>
          <family val="2"/>
        </font>
        <alignment horizontal="left" vertical="top"/>
        <border outline="0">
          <left style="thin">
            <color indexed="64"/>
          </left>
          <top style="thin">
            <color indexed="64"/>
          </top>
          <bottom style="double">
            <color indexed="64"/>
          </bottom>
        </border>
      </dxf>
    </rfmt>
    <rfmt sheetId="1" sqref="C34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C35" start="0" length="0">
      <dxf>
        <font>
          <b/>
          <sz val="16"/>
          <color rgb="FFC00000"/>
          <name val="Calibri"/>
          <family val="2"/>
        </font>
        <border outline="0">
          <top style="mediumDashDotDot">
            <color indexed="64"/>
          </top>
          <bottom style="mediumDashDotDot">
            <color indexed="64"/>
          </bottom>
        </border>
      </dxf>
    </rfmt>
    <rcc rId="0" sId="1" dxf="1">
      <nc r="C36" t="inlineStr">
        <is>
          <t>Namen pony</t>
        </is>
      </nc>
      <ndxf>
        <font>
          <b/>
          <sz val="16"/>
          <color theme="6" tint="-0.249977111117893"/>
          <name val="Calibri"/>
          <family val="2"/>
        </font>
        <alignment horizontal="center" vertical="center" textRotation="73"/>
        <border outline="0">
          <left style="double">
            <color indexed="64"/>
          </left>
          <right style="double">
            <color indexed="64"/>
          </right>
          <top style="mediumDashDotDot">
            <color indexed="64"/>
          </top>
          <bottom style="double">
            <color indexed="64"/>
          </bottom>
        </border>
      </ndxf>
    </rcc>
    <rfmt sheetId="1" s="1" sqref="C37" start="0" length="0">
      <dxf>
        <font>
          <sz val="10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38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39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40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41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42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43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</border>
      </dxf>
    </rfmt>
    <rfmt sheetId="1" sqref="C44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</border>
      </dxf>
    </rfmt>
    <rfmt sheetId="1" sqref="C45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</border>
      </dxf>
    </rfmt>
    <rfmt sheetId="1" sqref="C46" start="0" length="0">
      <dxf>
        <font>
          <b/>
          <i/>
          <sz val="11"/>
          <color theme="7" tint="-0.249977111117893"/>
          <name val="Calibri"/>
          <family val="2"/>
        </font>
        <alignment horizontal="left" vertical="top"/>
        <border outline="0">
          <left style="thin">
            <color indexed="64"/>
          </left>
          <top style="thin">
            <color indexed="64"/>
          </top>
          <bottom style="double">
            <color indexed="64"/>
          </bottom>
        </border>
      </dxf>
    </rfmt>
    <rfmt sheetId="1" sqref="C47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C48" start="0" length="0">
      <dxf>
        <font>
          <b/>
          <sz val="16"/>
          <color rgb="FFC00000"/>
          <name val="Calibri"/>
          <family val="2"/>
        </font>
        <border outline="0">
          <top style="mediumDashDotDot">
            <color indexed="64"/>
          </top>
          <bottom style="mediumDashDotDot">
            <color indexed="64"/>
          </bottom>
        </border>
      </dxf>
    </rfmt>
    <rcc rId="0" sId="1" dxf="1">
      <nc r="C49" t="inlineStr">
        <is>
          <t>Namen onderdeurtje</t>
        </is>
      </nc>
      <ndxf>
        <font>
          <b/>
          <sz val="16"/>
          <color theme="6" tint="-0.249977111117893"/>
          <name val="Calibri"/>
          <family val="2"/>
        </font>
        <alignment horizontal="center" vertical="center" textRotation="73"/>
        <border outline="0">
          <left style="double">
            <color indexed="64"/>
          </left>
          <right style="double">
            <color indexed="64"/>
          </right>
          <top style="mediumDashDotDot">
            <color indexed="64"/>
          </top>
          <bottom style="double">
            <color indexed="64"/>
          </bottom>
        </border>
      </ndxf>
    </rcc>
    <rfmt sheetId="1" sqref="C50" start="0" length="0">
      <dxf>
        <font>
          <sz val="12"/>
          <color theme="1"/>
          <name val="Calibri"/>
          <family val="2"/>
        </font>
        <alignment horizontal="left" vertical="top"/>
        <border outline="0">
          <left style="thin">
            <color indexed="64"/>
          </left>
          <right style="double">
            <color indexed="64"/>
          </right>
          <top style="double">
            <color indexed="64"/>
          </top>
          <bottom style="thin">
            <color indexed="64"/>
          </bottom>
        </border>
      </dxf>
    </rfmt>
    <rfmt sheetId="1" sqref="C51" start="0" length="0">
      <dxf>
        <font>
          <sz val="12"/>
          <color theme="1"/>
          <name val="Calibri"/>
          <family val="2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double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2" start="0" length="0">
      <dxf>
        <font>
          <sz val="12"/>
          <color theme="1"/>
          <name val="Calibri"/>
          <family val="2"/>
        </font>
        <border outline="0">
          <left style="thin">
            <color indexed="64"/>
          </left>
          <right style="double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3" start="0" length="0">
      <dxf>
        <font>
          <sz val="12"/>
          <color theme="1"/>
          <name val="Calibri"/>
          <family val="2"/>
        </font>
        <fill>
          <patternFill patternType="solid">
            <bgColor theme="0"/>
          </patternFill>
        </fill>
        <alignment horizontal="left" vertical="top"/>
        <border outline="0">
          <left style="thin">
            <color indexed="64"/>
          </left>
          <right style="double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font>
          <sz val="12"/>
          <color theme="1"/>
          <name val="Calibri"/>
          <family val="2"/>
        </font>
        <alignment horizontal="left" vertical="top"/>
        <border outline="0">
          <left style="thin">
            <color indexed="64"/>
          </left>
          <right style="double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5" start="0" length="0">
      <dxf>
        <font>
          <sz val="12"/>
          <color theme="1"/>
          <name val="Calibri"/>
          <family val="2"/>
        </font>
        <border outline="0">
          <left style="thin">
            <color indexed="64"/>
          </left>
          <right style="double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6" start="0" length="0">
      <dxf>
        <font>
          <sz val="12"/>
          <color theme="1"/>
          <name val="Calibri"/>
          <family val="2"/>
        </font>
        <alignment horizontal="left" vertical="top"/>
        <border outline="0">
          <left style="thin">
            <color indexed="64"/>
          </left>
          <right style="double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7" start="0" length="0">
      <dxf>
        <font>
          <sz val="12"/>
          <color theme="1"/>
          <name val="Calibri"/>
          <family val="2"/>
        </font>
        <alignment horizontal="left" vertical="top"/>
        <border outline="0">
          <left style="thin">
            <color indexed="64"/>
          </left>
          <right style="double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8" start="0" length="0">
      <dxf>
        <font>
          <sz val="12"/>
          <color theme="1"/>
          <name val="Calibri"/>
          <family val="2"/>
        </font>
        <alignment horizontal="left" vertical="top"/>
        <border outline="0">
          <left style="thin">
            <color indexed="64"/>
          </left>
          <right style="double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9" start="0" length="0">
      <dxf>
        <font>
          <sz val="12"/>
          <color theme="1"/>
          <name val="Calibri"/>
          <family val="2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double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60" start="0" length="0">
      <dxf>
        <font>
          <sz val="12"/>
          <color theme="1"/>
          <name val="Calibri"/>
          <family val="2"/>
        </font>
        <alignment horizontal="left" vertical="top"/>
        <border outline="0">
          <left style="thin">
            <color indexed="64"/>
          </left>
          <right style="double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61" start="0" length="0">
      <dxf>
        <font>
          <b/>
          <i/>
          <sz val="11"/>
          <color theme="7" tint="-0.249977111117893"/>
          <name val="Calibri"/>
          <family val="2"/>
        </font>
        <alignment horizontal="left" vertical="top"/>
        <border outline="0">
          <left style="thin">
            <color indexed="64"/>
          </left>
          <right style="double">
            <color indexed="64"/>
          </right>
          <top style="thin">
            <color indexed="64"/>
          </top>
          <bottom style="double">
            <color indexed="64"/>
          </bottom>
        </border>
      </dxf>
    </rfmt>
    <rfmt sheetId="1" sqref="C62" start="0" length="0">
      <dxf>
        <font>
          <b/>
          <i/>
          <sz val="11"/>
          <color theme="7" tint="-0.249977111117893"/>
          <name val="Calibri"/>
          <family val="2"/>
        </font>
        <alignment horizontal="left" vertical="top"/>
      </dxf>
    </rfmt>
    <rfmt sheetId="1" sqref="C63" start="0" length="0">
      <dxf>
        <font>
          <b/>
          <sz val="16"/>
          <color rgb="FFC00000"/>
          <name val="Calibri"/>
          <family val="2"/>
        </font>
        <border outline="0">
          <top style="mediumDashDotDot">
            <color indexed="64"/>
          </top>
          <bottom style="mediumDashDotDot">
            <color indexed="64"/>
          </bottom>
        </border>
      </dxf>
    </rfmt>
    <rcc rId="0" sId="1" dxf="1">
      <nc r="C64" t="inlineStr">
        <is>
          <t>Namen paard</t>
        </is>
      </nc>
      <ndxf>
        <font>
          <b/>
          <sz val="16"/>
          <color theme="6" tint="-0.249977111117893"/>
          <name val="Calibri"/>
          <family val="2"/>
        </font>
        <alignment horizontal="center" vertical="center" textRotation="73"/>
        <border outline="0">
          <left style="double">
            <color indexed="64"/>
          </left>
          <right style="double">
            <color indexed="64"/>
          </right>
          <top style="mediumDashDotDot">
            <color indexed="64"/>
          </top>
          <bottom style="double">
            <color indexed="64"/>
          </bottom>
        </border>
      </ndxf>
    </rcc>
    <rfmt sheetId="1" sqref="C65" start="0" length="0">
      <dxf>
        <font>
          <sz val="12"/>
          <color theme="1"/>
          <name val="Calibri"/>
          <family val="2"/>
        </font>
        <fill>
          <patternFill patternType="solid">
            <bgColor theme="0"/>
          </patternFill>
        </fill>
        <border outline="0">
          <left style="thin">
            <color indexed="64"/>
          </left>
          <top style="double">
            <color indexed="64"/>
          </top>
          <bottom style="thin">
            <color indexed="64"/>
          </bottom>
        </border>
      </dxf>
    </rfmt>
    <rfmt sheetId="1" sqref="C66" start="0" length="0">
      <dxf>
        <font>
          <sz val="12"/>
          <color theme="1"/>
          <name val="Calibri"/>
          <family val="2"/>
        </font>
        <fill>
          <patternFill patternType="solid">
            <bgColor theme="0"/>
          </patternFill>
        </fill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67" start="0" length="0">
      <dxf>
        <font>
          <sz val="12"/>
          <color theme="1"/>
          <name val="Calibri"/>
          <family val="2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68" start="0" length="0">
      <dxf>
        <font>
          <sz val="12"/>
          <color theme="1"/>
          <name val="Calibri"/>
          <family val="2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69" start="0" length="0">
      <dxf>
        <font>
          <sz val="11"/>
          <color theme="1"/>
          <name val="Calibri"/>
          <family val="2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70" start="0" length="0">
      <dxf>
        <font>
          <sz val="12"/>
          <color theme="1"/>
          <name val="Calibri"/>
          <family val="2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71" start="0" length="0">
      <dxf>
        <font>
          <sz val="12"/>
          <color theme="1"/>
          <name val="Calibri"/>
          <family val="2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72" start="0" length="0">
      <dxf>
        <font>
          <sz val="12"/>
          <color theme="1"/>
          <name val="Calibri"/>
          <family val="2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73" start="0" length="0">
      <dxf>
        <font>
          <sz val="12"/>
          <color theme="1"/>
          <name val="Calibri"/>
          <family val="2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74" start="0" length="0">
      <dxf>
        <font>
          <sz val="12"/>
          <color theme="1"/>
          <name val="Calibri"/>
          <family val="2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75" start="0" length="0">
      <dxf>
        <font>
          <sz val="11"/>
          <color theme="7" tint="-0.249977111117893"/>
          <name val="Calibri"/>
          <family val="2"/>
          <scheme val="minor"/>
        </font>
        <alignment horizontal="left" vertical="center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76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77" start="0" length="0">
      <dxf>
        <font>
          <b/>
          <sz val="11"/>
          <color theme="7" tint="-0.249977111117893"/>
          <name val="Calibri"/>
          <family val="2"/>
          <scheme val="minor"/>
        </font>
        <alignment horizontal="left" vertical="center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78" start="0" length="0">
      <dxf>
        <font>
          <b/>
          <sz val="11"/>
          <color theme="7" tint="-0.249977111117893"/>
          <name val="Calibri"/>
          <family val="2"/>
          <scheme val="minor"/>
        </font>
        <alignment horizontal="left" vertical="center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79" start="0" length="0">
      <dxf>
        <font>
          <b/>
          <sz val="11"/>
          <color theme="7" tint="-0.249977111117893"/>
          <name val="Calibri"/>
          <family val="2"/>
          <scheme val="minor"/>
        </font>
        <fill>
          <patternFill patternType="solid">
            <bgColor theme="0"/>
          </patternFill>
        </fill>
        <alignment horizontal="left" vertical="center"/>
        <border outline="0">
          <left style="thin">
            <color indexed="64"/>
          </left>
          <top style="thin">
            <color indexed="64"/>
          </top>
          <bottom style="double">
            <color indexed="64"/>
          </bottom>
        </border>
      </dxf>
    </rfmt>
    <rfmt sheetId="1" sqref="C80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C81" start="0" length="0">
      <dxf>
        <font>
          <b/>
          <sz val="16"/>
          <color rgb="FFC00000"/>
          <name val="Calibri"/>
          <family val="2"/>
        </font>
        <border outline="0">
          <top style="mediumDashDotDot">
            <color indexed="64"/>
          </top>
          <bottom style="mediumDashDotDot">
            <color indexed="64"/>
          </bottom>
        </border>
      </dxf>
    </rfmt>
    <rcc rId="0" sId="1" dxf="1">
      <nc r="C82" t="inlineStr">
        <is>
          <t>namen Pony</t>
        </is>
      </nc>
      <ndxf>
        <font>
          <b/>
          <sz val="16"/>
          <color theme="6" tint="-0.249977111117893"/>
          <name val="Calibri"/>
          <family val="2"/>
        </font>
        <alignment horizontal="center" vertical="center" textRotation="73"/>
        <border outline="0">
          <left style="double">
            <color indexed="64"/>
          </left>
          <right style="double">
            <color indexed="64"/>
          </right>
          <top style="mediumDashDotDot">
            <color indexed="64"/>
          </top>
          <bottom style="double">
            <color indexed="64"/>
          </bottom>
        </border>
      </ndxf>
    </rcc>
    <rfmt sheetId="1" sqref="C83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84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85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86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87" start="0" length="0">
      <dxf>
        <font>
          <sz val="12"/>
          <color theme="1"/>
          <name val="Calibri"/>
          <family val="2"/>
        </font>
        <alignment horizontal="left" vertical="top"/>
        <border outline="0">
          <left style="thin">
            <color indexed="64"/>
          </left>
          <right style="double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88" start="0" length="0">
      <dxf>
        <font>
          <sz val="12"/>
          <color theme="1"/>
          <name val="Calibri"/>
          <family val="2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89" start="0" length="0">
      <dxf>
        <font>
          <sz val="12"/>
          <color theme="1"/>
          <name val="Calibri"/>
          <family val="2"/>
        </font>
        <alignment horizontal="left" vertical="top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90" start="0" length="0">
      <dxf>
        <font>
          <sz val="12"/>
          <color theme="1"/>
          <name val="Calibri"/>
          <family val="2"/>
        </font>
        <alignment horizontal="left" vertical="top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91" start="0" length="0">
      <dxf>
        <font>
          <sz val="12"/>
          <color theme="1"/>
          <name val="Calibri"/>
          <family val="2"/>
        </font>
        <alignment horizontal="left" vertical="top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92" start="0" length="0">
      <dxf>
        <font>
          <sz val="12"/>
          <color theme="1"/>
          <name val="Calibri"/>
          <family val="2"/>
        </font>
        <fill>
          <patternFill patternType="solid">
            <bgColor theme="0"/>
          </patternFill>
        </fill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93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94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95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96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97" start="0" length="0">
      <dxf>
        <font>
          <sz val="12"/>
          <color theme="1"/>
          <name val="Calibri"/>
          <family val="2"/>
        </font>
        <alignment horizontal="left" vertical="top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98" start="0" length="0">
      <dxf>
        <font>
          <sz val="12"/>
          <color theme="1"/>
          <name val="Calibri"/>
          <family val="2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99" start="0" length="0">
      <dxf>
        <font>
          <sz val="12"/>
          <color theme="1"/>
          <name val="Calibri"/>
          <family val="2"/>
        </font>
        <alignment horizontal="left" vertical="top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00" start="0" length="0">
      <dxf>
        <font>
          <sz val="12"/>
          <color theme="1"/>
          <name val="Calibri"/>
          <family val="2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01" start="0" length="0">
      <dxf>
        <font>
          <sz val="12"/>
          <color theme="1"/>
          <name val="Calibri"/>
          <family val="2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02" start="0" length="0">
      <dxf>
        <font>
          <sz val="12"/>
          <color theme="1"/>
          <name val="Calibri"/>
          <family val="2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03" start="0" length="0">
      <dxf>
        <font>
          <sz val="12"/>
          <color theme="1"/>
          <name val="Calibri"/>
          <family val="2"/>
        </font>
        <border outline="0">
          <left style="thin">
            <color indexed="64"/>
          </left>
          <bottom style="thin">
            <color indexed="64"/>
          </bottom>
        </border>
      </dxf>
    </rfmt>
    <rfmt sheetId="1" sqref="C104" start="0" length="0">
      <dxf>
        <font>
          <sz val="12"/>
          <color theme="1"/>
          <name val="Calibri"/>
          <family val="2"/>
        </font>
        <border outline="0">
          <left style="thin">
            <color indexed="64"/>
          </left>
          <bottom style="thin">
            <color indexed="64"/>
          </bottom>
        </border>
      </dxf>
    </rfmt>
    <rfmt sheetId="1" sqref="C105" start="0" length="0">
      <dxf>
        <font>
          <sz val="12"/>
          <color theme="1"/>
          <name val="Calibri"/>
          <family val="2"/>
        </font>
        <border outline="0">
          <left style="thin">
            <color indexed="64"/>
          </left>
          <bottom style="thin">
            <color indexed="64"/>
          </bottom>
        </border>
      </dxf>
    </rfmt>
    <rfmt sheetId="1" sqref="C106" start="0" length="0">
      <dxf>
        <font>
          <sz val="12"/>
          <color theme="1"/>
          <name val="Calibri"/>
          <family val="2"/>
        </font>
        <border outline="0">
          <left style="thin">
            <color indexed="64"/>
          </left>
          <bottom style="thin">
            <color indexed="64"/>
          </bottom>
        </border>
      </dxf>
    </rfmt>
    <rfmt sheetId="1" sqref="C107" start="0" length="0">
      <dxf>
        <font>
          <sz val="12"/>
          <color theme="1"/>
          <name val="Calibri"/>
          <family val="2"/>
        </font>
        <border outline="0">
          <left style="thin">
            <color indexed="64"/>
          </left>
          <bottom style="thin">
            <color indexed="64"/>
          </bottom>
        </border>
      </dxf>
    </rfmt>
    <rfmt sheetId="1" sqref="C108" start="0" length="0">
      <dxf>
        <font>
          <sz val="12"/>
          <color theme="1"/>
          <name val="Calibri"/>
          <family val="2"/>
        </font>
        <border outline="0">
          <left style="thin">
            <color indexed="64"/>
          </left>
          <bottom style="thin">
            <color indexed="64"/>
          </bottom>
        </border>
      </dxf>
    </rfmt>
    <rfmt sheetId="1" sqref="C109" start="0" length="0">
      <dxf>
        <font>
          <b/>
          <i/>
          <sz val="11"/>
          <color theme="7" tint="-0.249977111117893"/>
          <name val="Calibri"/>
          <family val="2"/>
        </font>
        <alignment horizontal="left" vertical="top"/>
        <border outline="0">
          <left style="thin">
            <color indexed="64"/>
          </left>
          <bottom style="thin">
            <color indexed="64"/>
          </bottom>
        </border>
      </dxf>
    </rfmt>
    <rfmt sheetId="1" sqref="C110" start="0" length="0">
      <dxf>
        <font>
          <b/>
          <i/>
          <sz val="11"/>
          <color theme="7" tint="-0.249977111117893"/>
          <name val="Calibri"/>
          <family val="2"/>
        </font>
        <alignment horizontal="left" vertical="top"/>
        <border outline="0">
          <left style="thin">
            <color indexed="64"/>
          </left>
          <right style="double">
            <color indexed="64"/>
          </right>
          <top style="thin">
            <color indexed="64"/>
          </top>
          <bottom style="double">
            <color indexed="64"/>
          </bottom>
        </border>
      </dxf>
    </rfmt>
    <rfmt sheetId="1" sqref="C111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C112" start="0" length="0">
      <dxf>
        <font>
          <b/>
          <sz val="16"/>
          <color rgb="FFC00000"/>
          <name val="Calibri"/>
          <family val="2"/>
        </font>
        <border outline="0">
          <top style="mediumDashDotDot">
            <color indexed="64"/>
          </top>
          <bottom style="mediumDashDotDot">
            <color indexed="64"/>
          </bottom>
        </border>
      </dxf>
    </rfmt>
    <rcc rId="0" sId="1" dxf="1">
      <nc r="C113" t="inlineStr">
        <is>
          <t>namen Pony</t>
        </is>
      </nc>
      <ndxf>
        <font>
          <b/>
          <sz val="16"/>
          <color theme="6" tint="-0.249977111117893"/>
          <name val="Calibri"/>
          <family val="2"/>
        </font>
        <alignment horizontal="center" vertical="center" textRotation="73"/>
        <border outline="0">
          <left style="double">
            <color indexed="64"/>
          </left>
          <right style="double">
            <color indexed="64"/>
          </right>
          <top style="mediumDashDotDot">
            <color indexed="64"/>
          </top>
          <bottom style="double">
            <color indexed="64"/>
          </bottom>
        </border>
      </ndxf>
    </rcc>
    <rfmt sheetId="1" sqref="C114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115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16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17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18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19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20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21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22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23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24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25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26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27" start="0" length="0">
      <dxf>
        <font>
          <sz val="12"/>
          <color theme="1"/>
          <name val="Calibri"/>
          <family val="2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28" start="0" length="0">
      <dxf>
        <font>
          <sz val="12"/>
          <color theme="1"/>
          <name val="Calibri"/>
          <family val="2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29" start="0" length="0">
      <dxf>
        <font>
          <sz val="12"/>
          <color theme="1"/>
          <name val="Calibri"/>
          <family val="2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30" start="0" length="0">
      <dxf>
        <font>
          <b/>
          <sz val="11"/>
          <color theme="7" tint="-0.249977111117893"/>
          <name val="Calibri"/>
          <family val="2"/>
          <scheme val="minor"/>
        </font>
        <alignment horizontal="left" vertical="top"/>
        <border outline="0">
          <left style="thin">
            <color indexed="64"/>
          </left>
          <bottom style="double">
            <color indexed="64"/>
          </bottom>
        </border>
      </dxf>
    </rfmt>
    <rfmt sheetId="1" sqref="C131" start="0" length="0">
      <dxf>
        <font>
          <sz val="9"/>
          <name val="Calibri"/>
          <family val="2"/>
        </font>
      </dxf>
    </rfmt>
    <rfmt sheetId="1" sqref="C132" start="0" length="0">
      <dxf>
        <font>
          <b/>
          <sz val="16"/>
          <color rgb="FFC00000"/>
          <name val="Calibri"/>
          <family val="2"/>
        </font>
        <border outline="0">
          <top style="mediumDashDotDot">
            <color indexed="64"/>
          </top>
          <bottom style="mediumDashDotDot">
            <color indexed="64"/>
          </bottom>
        </border>
      </dxf>
    </rfmt>
    <rcc rId="0" sId="1" dxf="1">
      <nc r="C133" t="inlineStr">
        <is>
          <t>namen Pony</t>
        </is>
      </nc>
      <ndxf>
        <font>
          <b/>
          <sz val="16"/>
          <color theme="6" tint="-0.249977111117893"/>
          <name val="Calibri"/>
          <family val="2"/>
        </font>
        <alignment horizontal="center" vertical="center" textRotation="73"/>
        <border outline="0">
          <left style="double">
            <color indexed="64"/>
          </left>
          <right style="double">
            <color indexed="64"/>
          </right>
          <top style="mediumDashDotDot">
            <color indexed="64"/>
          </top>
          <bottom style="double">
            <color indexed="64"/>
          </bottom>
        </border>
      </ndxf>
    </rcc>
    <rfmt sheetId="1" sqref="C134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35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36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37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38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39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40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41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42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43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44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45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46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47" start="0" length="0">
      <dxf>
        <font>
          <sz val="12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48" start="0" length="0">
      <dxf>
        <font>
          <b/>
          <sz val="11"/>
          <color theme="7" tint="-0.249977111117893"/>
          <name val="Calibri"/>
          <family val="2"/>
        </font>
        <fill>
          <patternFill patternType="solid">
            <bgColor theme="0"/>
          </patternFill>
        </fill>
        <border outline="0">
          <left style="thin">
            <color indexed="64"/>
          </left>
          <top style="thin">
            <color indexed="64"/>
          </top>
          <bottom style="double">
            <color indexed="64"/>
          </bottom>
        </border>
      </dxf>
    </rfmt>
    <rfmt sheetId="1" sqref="C149" start="0" length="0">
      <dxf>
        <font>
          <sz val="12"/>
          <color indexed="8"/>
          <name val="Calibri"/>
          <family val="2"/>
        </font>
        <alignment horizontal="left" vertical="top" wrapText="1"/>
      </dxf>
    </rfmt>
    <rfmt sheetId="1" sqref="C150" start="0" length="0">
      <dxf>
        <font>
          <b/>
          <sz val="16"/>
          <color rgb="FFC00000"/>
          <name val="Calibri"/>
          <family val="2"/>
        </font>
        <border outline="0">
          <top style="mediumDashDotDot">
            <color indexed="64"/>
          </top>
          <bottom style="mediumDashDotDot">
            <color indexed="64"/>
          </bottom>
        </border>
      </dxf>
    </rfmt>
    <rcc rId="0" sId="1" dxf="1">
      <nc r="C151" t="inlineStr">
        <is>
          <t>namen paard</t>
        </is>
      </nc>
      <ndxf>
        <font>
          <b/>
          <sz val="16"/>
          <color theme="6" tint="-0.249977111117893"/>
          <name val="Calibri"/>
          <family val="2"/>
        </font>
        <alignment horizontal="center" vertical="center" textRotation="73"/>
        <border outline="0">
          <left style="double">
            <color indexed="64"/>
          </left>
          <right style="double">
            <color indexed="64"/>
          </right>
          <top style="mediumDashDotDot">
            <color indexed="64"/>
          </top>
          <bottom style="double">
            <color indexed="64"/>
          </bottom>
        </border>
      </ndxf>
    </rcc>
    <rfmt sheetId="1" sqref="C152" start="0" length="0">
      <dxf>
        <font>
          <sz val="12"/>
          <color theme="1"/>
          <name val="Calibri"/>
          <family val="2"/>
        </font>
        <alignment horizontal="left" vertical="top"/>
        <border outline="0">
          <left style="thin">
            <color indexed="64"/>
          </left>
          <top style="double">
            <color indexed="64"/>
          </top>
          <bottom style="thin">
            <color indexed="64"/>
          </bottom>
        </border>
      </dxf>
    </rfmt>
    <rfmt sheetId="1" sqref="C153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54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55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56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57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58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59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60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61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62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63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64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65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66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67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68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69" start="0" length="0">
      <dxf>
        <font>
          <sz val="12"/>
          <color theme="1"/>
          <name val="Calibri"/>
          <family val="2"/>
        </font>
        <alignment horizontal="left" vertical="top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70" start="0" length="0">
      <dxf>
        <font>
          <sz val="12"/>
          <color theme="1"/>
          <name val="Calibri"/>
          <family val="2"/>
        </font>
        <fill>
          <patternFill patternType="solid">
            <bgColor theme="0"/>
          </patternFill>
        </fill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71" start="0" length="0">
      <dxf>
        <font>
          <sz val="12"/>
          <color theme="1"/>
          <name val="Calibri"/>
          <family val="2"/>
        </font>
        <alignment horizontal="left" vertical="top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72" start="0" length="0">
      <dxf>
        <font>
          <b/>
          <sz val="11"/>
          <color theme="7" tint="-0.249977111117893"/>
          <name val="Calibri"/>
          <family val="2"/>
          <scheme val="minor"/>
        </font>
        <alignment horizontal="left" vertical="top"/>
        <border outline="0">
          <left style="thin">
            <color indexed="64"/>
          </left>
          <top style="thin">
            <color indexed="64"/>
          </top>
          <bottom style="double">
            <color indexed="64"/>
          </bottom>
        </border>
      </dxf>
    </rfmt>
    <rfmt sheetId="1" sqref="C173" start="0" length="0">
      <dxf>
        <font>
          <sz val="8"/>
          <name val="Verdana"/>
          <family val="2"/>
        </font>
        <fill>
          <patternFill patternType="solid">
            <bgColor indexed="9"/>
          </patternFill>
        </fill>
        <alignment horizontal="left" vertical="top"/>
        <border outline="0">
          <left style="thin">
            <color indexed="64"/>
          </left>
          <right style="thin">
            <color indexed="64"/>
          </right>
        </border>
      </dxf>
    </rfmt>
    <rfmt sheetId="1" sqref="C174" start="0" length="0">
      <dxf>
        <font>
          <sz val="16"/>
          <color rgb="FFC00000"/>
          <name val="Verdana"/>
          <family val="2"/>
        </font>
        <fill>
          <patternFill patternType="solid">
            <bgColor indexed="9"/>
          </patternFill>
        </fill>
        <alignment horizontal="left" vertical="top"/>
        <border outline="0">
          <left style="thin">
            <color indexed="64"/>
          </left>
          <right style="thin">
            <color indexed="64"/>
          </right>
          <top style="mediumDashDotDot">
            <color indexed="64"/>
          </top>
          <bottom style="mediumDashDotDot">
            <color indexed="64"/>
          </bottom>
        </border>
      </dxf>
    </rfmt>
    <rcc rId="0" sId="1" dxf="1">
      <nc r="C175" t="inlineStr">
        <is>
          <t>namen paard</t>
        </is>
      </nc>
      <ndxf>
        <font>
          <b/>
          <sz val="16"/>
          <color theme="6" tint="-0.249977111117893"/>
          <name val="Calibri"/>
          <family val="2"/>
        </font>
        <alignment horizontal="center" vertical="center" textRotation="73"/>
        <border outline="0">
          <left style="double">
            <color indexed="64"/>
          </left>
          <right style="double">
            <color indexed="64"/>
          </right>
          <top style="mediumDashDotDot">
            <color indexed="64"/>
          </top>
          <bottom style="double">
            <color indexed="64"/>
          </bottom>
        </border>
      </ndxf>
    </rcc>
    <rfmt sheetId="1" sqref="C176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77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78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79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80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81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82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83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84" start="0" length="0">
      <dxf>
        <font>
          <sz val="12"/>
          <color theme="1"/>
          <name val="Calibri"/>
          <family val="2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85" start="0" length="0">
      <dxf>
        <font>
          <sz val="12"/>
          <color theme="1"/>
          <name val="Calibri"/>
          <family val="2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86" start="0" length="0">
      <dxf>
        <font>
          <sz val="12"/>
          <color theme="1"/>
          <name val="Calibri"/>
          <family val="2"/>
        </font>
        <alignment horizontal="left" vertical="top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87" start="0" length="0">
      <dxf>
        <font>
          <sz val="12"/>
          <color theme="1"/>
          <name val="Calibri"/>
          <family val="2"/>
        </font>
        <border outline="0">
          <left style="thin">
            <color indexed="64"/>
          </left>
          <top style="thin">
            <color indexed="64"/>
          </top>
          <bottom style="double">
            <color indexed="64"/>
          </bottom>
        </border>
      </dxf>
    </rfmt>
    <rfmt sheetId="1" sqref="C188" start="0" length="0">
      <dxf>
        <font>
          <sz val="12"/>
          <color indexed="8"/>
          <name val="Calibri"/>
          <family val="2"/>
        </font>
        <alignment horizontal="left" vertical="top" wrapText="1"/>
      </dxf>
    </rfmt>
    <rfmt sheetId="1" sqref="C189" start="0" length="0">
      <dxf>
        <font>
          <b/>
          <sz val="16"/>
          <color rgb="FFC00000"/>
          <name val="Calibri"/>
          <family val="2"/>
        </font>
        <border outline="0">
          <top style="mediumDashDotDot">
            <color indexed="64"/>
          </top>
          <bottom style="mediumDashDotDot">
            <color indexed="64"/>
          </bottom>
        </border>
      </dxf>
    </rfmt>
    <rcc rId="0" sId="1" dxf="1">
      <nc r="C190" t="inlineStr">
        <is>
          <t>namen paard</t>
        </is>
      </nc>
      <ndxf>
        <font>
          <b/>
          <sz val="16"/>
          <color theme="6" tint="-0.249977111117893"/>
          <name val="Calibri"/>
          <family val="2"/>
        </font>
        <alignment horizontal="center" vertical="center" textRotation="73"/>
        <border outline="0">
          <left style="double">
            <color indexed="64"/>
          </left>
          <right style="double">
            <color indexed="64"/>
          </right>
          <top style="mediumDashDotDot">
            <color indexed="64"/>
          </top>
          <bottom style="double">
            <color indexed="64"/>
          </bottom>
        </border>
      </ndxf>
    </rcc>
    <rfmt sheetId="1" sqref="C191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192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193" start="0" length="0">
      <dxf>
        <font>
          <sz val="12"/>
          <color theme="1"/>
          <name val="Calibri"/>
          <family val="2"/>
        </font>
        <border outline="0">
          <left style="thin">
            <color indexed="64"/>
          </left>
          <right style="double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194" start="0" length="0">
      <dxf>
        <font>
          <sz val="12"/>
          <color theme="1"/>
          <name val="Calibri"/>
          <family val="2"/>
        </font>
        <border outline="0">
          <left style="thin">
            <color indexed="64"/>
          </left>
          <right style="double">
            <color indexed="64"/>
          </right>
          <bottom style="thin">
            <color indexed="64"/>
          </bottom>
        </border>
      </dxf>
    </rfmt>
    <rfmt sheetId="1" sqref="C195" start="0" length="0">
      <dxf>
        <font>
          <sz val="12"/>
          <color theme="1"/>
          <name val="Calibri"/>
          <family val="2"/>
        </font>
        <border outline="0">
          <left style="thin">
            <color indexed="64"/>
          </left>
          <right style="double">
            <color indexed="64"/>
          </right>
          <bottom style="thin">
            <color indexed="64"/>
          </bottom>
        </border>
      </dxf>
    </rfmt>
    <rfmt sheetId="1" sqref="C196" start="0" length="0">
      <dxf>
        <font>
          <sz val="12"/>
          <name val="Calibri"/>
          <family val="2"/>
          <scheme val="minor"/>
        </font>
        <alignment horizontal="left" vertical="center"/>
        <border outline="0">
          <left style="thin">
            <color indexed="64"/>
          </left>
          <right style="double">
            <color indexed="64"/>
          </right>
          <bottom style="thin">
            <color indexed="64"/>
          </bottom>
        </border>
      </dxf>
    </rfmt>
    <rfmt sheetId="1" sqref="C197" start="0" length="0">
      <dxf>
        <font>
          <b/>
          <sz val="11"/>
          <color theme="7" tint="-0.249977111117893"/>
          <name val="Calibri"/>
          <family val="2"/>
          <scheme val="minor"/>
        </font>
        <fill>
          <patternFill patternType="solid">
            <bgColor theme="0"/>
          </patternFill>
        </fill>
        <alignment horizontal="left" vertical="top"/>
        <border outline="0">
          <left style="thin">
            <color indexed="64"/>
          </left>
          <right style="double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198" start="0" length="0">
      <dxf>
        <font>
          <b/>
          <sz val="11"/>
          <color theme="7" tint="-0.249977111117893"/>
          <name val="Calibri"/>
          <family val="2"/>
          <scheme val="minor"/>
        </font>
        <fill>
          <patternFill patternType="solid">
            <bgColor theme="0"/>
          </patternFill>
        </fill>
        <alignment horizontal="left" vertical="top"/>
        <border outline="0">
          <left style="thin">
            <color indexed="64"/>
          </left>
          <right style="double">
            <color indexed="64"/>
          </right>
          <top style="thin">
            <color indexed="64"/>
          </top>
          <bottom style="double">
            <color indexed="64"/>
          </bottom>
        </border>
      </dxf>
    </rfmt>
    <rfmt sheetId="1" sqref="C199" start="0" length="0">
      <dxf>
        <font>
          <sz val="12"/>
          <color indexed="8"/>
          <name val="Calibri"/>
          <family val="2"/>
        </font>
        <alignment horizontal="left" vertical="top" wrapText="1"/>
      </dxf>
    </rfmt>
    <rfmt sheetId="1" sqref="C200" start="0" length="0">
      <dxf>
        <font>
          <b/>
          <sz val="16"/>
          <color rgb="FFC00000"/>
          <name val="Calibri"/>
          <family val="2"/>
        </font>
        <border outline="0">
          <top style="mediumDashDotDot">
            <color indexed="64"/>
          </top>
          <bottom style="mediumDashDotDot">
            <color indexed="64"/>
          </bottom>
        </border>
      </dxf>
    </rfmt>
    <rcc rId="0" sId="1" dxf="1">
      <nc r="C201" t="inlineStr">
        <is>
          <t>namen</t>
        </is>
      </nc>
      <ndxf>
        <font>
          <b/>
          <sz val="16"/>
          <color theme="6" tint="-0.249977111117893"/>
          <name val="Calibri"/>
          <family val="2"/>
        </font>
        <alignment horizontal="center" vertical="center" textRotation="73"/>
        <border outline="0">
          <left style="double">
            <color indexed="64"/>
          </left>
          <right style="double">
            <color indexed="64"/>
          </right>
          <top style="mediumDashDotDot">
            <color indexed="64"/>
          </top>
          <bottom style="double">
            <color indexed="64"/>
          </bottom>
        </border>
      </ndxf>
    </rcc>
    <rfmt sheetId="1" sqref="C202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203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204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205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206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207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208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209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210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211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212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213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214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215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216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217" start="0" length="0">
      <dxf>
        <font>
          <sz val="12"/>
          <name val="Calibri"/>
          <family val="2"/>
          <scheme val="minor"/>
        </font>
        <alignment horizontal="left" vertical="center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218" start="0" length="0">
      <dxf>
        <font>
          <b/>
          <sz val="11"/>
          <color theme="7" tint="-0.249977111117893"/>
          <name val="Calibri"/>
          <family val="2"/>
          <scheme val="minor"/>
        </font>
        <fill>
          <patternFill patternType="solid">
            <bgColor theme="0"/>
          </patternFill>
        </fill>
        <alignment horizontal="left" vertical="center"/>
        <border outline="0">
          <left style="thin">
            <color indexed="64"/>
          </left>
          <top style="thin">
            <color indexed="64"/>
          </top>
          <bottom style="double">
            <color indexed="64"/>
          </bottom>
        </border>
      </dxf>
    </rfmt>
    <rfmt sheetId="1" sqref="C219" start="0" length="0">
      <dxf>
        <font>
          <sz val="12"/>
          <color indexed="8"/>
          <name val="Calibri"/>
          <family val="2"/>
        </font>
        <alignment horizontal="left" vertical="top" wrapText="1"/>
      </dxf>
    </rfmt>
    <rfmt sheetId="1" sqref="C220" start="0" length="0">
      <dxf>
        <font>
          <sz val="9"/>
          <name val="Calibri"/>
          <family val="2"/>
        </font>
      </dxf>
    </rfmt>
    <rfmt sheetId="1" sqref="C221" start="0" length="0">
      <dxf>
        <font>
          <sz val="9"/>
          <name val="Calibri"/>
          <family val="2"/>
        </font>
      </dxf>
    </rfmt>
    <rfmt sheetId="1" sqref="C222" start="0" length="0">
      <dxf>
        <font>
          <sz val="9"/>
          <name val="Calibri"/>
          <family val="2"/>
        </font>
      </dxf>
    </rfmt>
    <rfmt sheetId="1" sqref="C223" start="0" length="0">
      <dxf>
        <font>
          <sz val="9"/>
          <name val="Calibri"/>
          <family val="2"/>
        </font>
      </dxf>
    </rfmt>
    <rfmt sheetId="1" sqref="C224" start="0" length="0">
      <dxf>
        <font>
          <sz val="9"/>
          <name val="Calibri"/>
          <family val="2"/>
        </font>
      </dxf>
    </rfmt>
    <rfmt sheetId="1" sqref="C225" start="0" length="0">
      <dxf>
        <font>
          <sz val="9"/>
          <name val="Calibri"/>
          <family val="2"/>
        </font>
      </dxf>
    </rfmt>
    <rfmt sheetId="1" sqref="C226" start="0" length="0">
      <dxf>
        <font>
          <sz val="9"/>
          <name val="Calibri"/>
          <family val="2"/>
        </font>
      </dxf>
    </rfmt>
  </rrc>
  <rrc rId="897" sId="6" ref="C1:C1048576" action="deleteCol">
    <rfmt sheetId="6" xfDxf="1" sqref="C1:C1048576" start="0" length="0"/>
    <rfmt sheetId="6" sqref="C1" start="0" length="0">
      <dxf>
        <font>
          <b/>
          <sz val="16"/>
          <color rgb="FFC00000"/>
          <name val="Calibri"/>
          <family val="2"/>
          <scheme val="none"/>
        </font>
        <border outline="0">
          <top style="mediumDashDotDot">
            <color indexed="64"/>
          </top>
          <bottom style="mediumDashDotDot">
            <color indexed="64"/>
          </bottom>
        </border>
      </dxf>
    </rfmt>
    <rcc rId="0" sId="6" dxf="1">
      <nc r="C2" t="inlineStr">
        <is>
          <t>Namen</t>
        </is>
      </nc>
      <ndxf>
        <font>
          <b/>
          <sz val="16"/>
          <color theme="6" tint="-0.249977111117893"/>
          <name val="Calibri"/>
          <family val="2"/>
          <scheme val="none"/>
        </font>
        <alignment horizontal="center" vertical="center" textRotation="73"/>
        <border outline="0">
          <left style="double">
            <color indexed="64"/>
          </left>
          <right style="double">
            <color indexed="64"/>
          </right>
          <top style="mediumDashDotDot">
            <color indexed="64"/>
          </top>
        </border>
      </ndxf>
    </rcc>
    <rcc rId="0" sId="6" dxf="1">
      <nc r="C3">
        <f>'Alle lijsten'!#REF!</f>
      </nc>
      <ndxf>
        <font>
          <sz val="12"/>
          <color auto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6" dxf="1">
      <nc r="C4">
        <f>'Alle lijsten'!#REF!</f>
      </nc>
      <ndxf>
        <font>
          <sz val="12"/>
          <color auto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6" dxf="1">
      <nc r="C5">
        <f>'Alle lijsten'!#REF!</f>
      </nc>
      <ndxf>
        <font>
          <sz val="12"/>
          <color auto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6" dxf="1">
      <nc r="C6">
        <f>'Alle lijsten'!#REF!</f>
      </nc>
      <ndxf>
        <font>
          <sz val="12"/>
          <color auto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6" dxf="1">
      <nc r="C7">
        <f>'Alle lijsten'!#REF!</f>
      </nc>
      <ndxf>
        <font>
          <sz val="12"/>
          <color auto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6" dxf="1">
      <nc r="C8">
        <f>'Alle lijsten'!#REF!</f>
      </nc>
      <ndxf>
        <font>
          <sz val="12"/>
          <color auto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6" dxf="1">
      <nc r="C9">
        <f>'Alle lijsten'!#REF!</f>
      </nc>
      <ndxf>
        <font>
          <sz val="12"/>
          <color auto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6" dxf="1">
      <nc r="C10">
        <f>'Alle lijsten'!#REF!</f>
      </nc>
      <ndxf>
        <font>
          <sz val="12"/>
          <color auto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6" dxf="1">
      <nc r="C11">
        <f>'Alle lijsten'!#REF!</f>
      </nc>
      <ndxf>
        <font>
          <sz val="12"/>
          <color auto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6" dxf="1">
      <nc r="C12">
        <f>'Alle lijsten'!#REF!</f>
      </nc>
      <ndxf>
        <font>
          <sz val="12"/>
          <color auto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6" dxf="1">
      <nc r="C13">
        <f>'Alle lijsten'!#REF!</f>
      </nc>
      <ndxf>
        <font>
          <sz val="12"/>
          <color auto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6" dxf="1">
      <nc r="C14">
        <f>'Alle lijsten'!#REF!</f>
      </nc>
      <ndxf>
        <font>
          <sz val="12"/>
          <color auto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6" dxf="1">
      <nc r="C15">
        <f>'Alle lijsten'!#REF!</f>
      </nc>
      <ndxf>
        <font>
          <sz val="12"/>
          <color auto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6" dxf="1">
      <nc r="C16">
        <f>'Alle lijsten'!#REF!</f>
      </nc>
      <ndxf>
        <font>
          <sz val="12"/>
          <color auto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6" sqref="C17" start="0" length="0">
      <dxf>
        <font>
          <sz val="12"/>
          <color auto="1"/>
          <name val="Calibri"/>
          <family val="2"/>
          <scheme val="minor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6" sqref="C1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6" sqref="C19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6" sqref="C2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898" sId="6" ref="AB1:AB1048576" action="insertCol"/>
  <rrc rId="899" sId="6" ref="AB1:AB1048576" action="insertCol"/>
  <rrc rId="900" sId="6" ref="AC1:AC1048576" action="insertCol"/>
  <rrc rId="901" sId="6" ref="BH1:BH1048576" action="insertCol"/>
  <rrc rId="902" sId="6" ref="BH1:BH1048576" action="insertCol"/>
  <rrc rId="903" sId="6" ref="BH1:BH1048576" action="insertCol"/>
  <rfmt sheetId="6" xfDxf="1" sqref="BH2" start="0" length="0">
    <dxf>
      <font>
        <b/>
        <sz val="11"/>
        <name val="Calibri"/>
        <family val="2"/>
      </font>
      <alignment horizontal="left"/>
    </dxf>
  </rfmt>
  <rdn rId="904" name="_xlfn.AGGREGATE" function="1" oldFunction="1" hidden="1" oldHidden="1">
    <formula>#NAME?</formula>
  </rdn>
  <rcc rId="905" sId="6">
    <nc r="BH2">
      <v>15</v>
    </nc>
  </rcc>
  <rcc rId="906" sId="6">
    <nc r="BI2">
      <v>16</v>
    </nc>
  </rcc>
  <rcc rId="907" sId="6">
    <nc r="BJ2">
      <v>17</v>
    </nc>
  </rcc>
  <rcc rId="908" sId="6">
    <nc r="AB2">
      <v>15</v>
    </nc>
  </rcc>
  <rcc rId="909" sId="6">
    <nc r="AC2">
      <v>16</v>
    </nc>
  </rcc>
  <rcc rId="910" sId="6">
    <nc r="AD2">
      <v>17</v>
    </nc>
  </rcc>
  <rcc rId="911" sId="6">
    <oc r="AF3">
      <f>SUM(D3:AA3)*4+(C3)+(AE3)*20</f>
    </oc>
    <nc r="AF3">
      <f>SUM(D3:AD3)*4+(C3)+(AE3)*20</f>
    </nc>
  </rcc>
  <rcc rId="912" sId="6">
    <oc r="AF4">
      <f>SUM(D4:AA4)*4+(C4)+(AE4)*20</f>
    </oc>
    <nc r="AF4">
      <f>SUM(D4:AD4)*4+(C4)+(AE4)*20</f>
    </nc>
  </rcc>
  <rcc rId="913" sId="6">
    <oc r="AF5">
      <f>SUM(D5:AA5)*4+(C5)+(AE5)*20</f>
    </oc>
    <nc r="AF5">
      <f>SUM(D5:AD5)*4+(C5)+(AE5)*20</f>
    </nc>
  </rcc>
  <rcc rId="914" sId="6">
    <oc r="AF6">
      <f>SUM(D6:AA6)*4+(C6)+(AE6)*20</f>
    </oc>
    <nc r="AF6">
      <f>SUM(D6:AD6)*4+(C6)+(AE6)*20</f>
    </nc>
  </rcc>
  <rcc rId="915" sId="6">
    <oc r="AF7">
      <f>SUM(D7:AA7)*4+(C7)+(AE7)*20</f>
    </oc>
    <nc r="AF7">
      <f>SUM(D7:AD7)*4+(C7)+(AE7)*20</f>
    </nc>
  </rcc>
  <rcc rId="916" sId="6">
    <oc r="AF8">
      <f>SUM(D8:AA8)*4+(C8)+(AE8)*20</f>
    </oc>
    <nc r="AF8">
      <f>SUM(D8:AD8)*4+(C8)+(AE8)*20</f>
    </nc>
  </rcc>
  <rcc rId="917" sId="6">
    <oc r="AF9">
      <f>SUM(D9:AA9)*4+(C9)+(AE9)*20</f>
    </oc>
    <nc r="AF9">
      <f>SUM(D9:AD9)*4+(C9)+(AE9)*20</f>
    </nc>
  </rcc>
  <rcc rId="918" sId="6">
    <oc r="AF10">
      <f>SUM(D10:AA10)*4+(C10)+(AE10)*20</f>
    </oc>
    <nc r="AF10">
      <f>SUM(D10:AD10)*4+(C10)+(AE10)*20</f>
    </nc>
  </rcc>
  <rcc rId="919" sId="6">
    <oc r="AF11">
      <f>SUM(D11:AA11)*4+(C11)+(AE11)*20</f>
    </oc>
    <nc r="AF11">
      <f>SUM(D11:AD11)*4+(C11)+(AE11)*20</f>
    </nc>
  </rcc>
  <rcc rId="920" sId="6">
    <oc r="AF12">
      <f>SUM(D12:AA12)*4+(C12)+(AE12)*20</f>
    </oc>
    <nc r="AF12">
      <f>SUM(D12:AD12)*4+(C12)+(AE12)*20</f>
    </nc>
  </rcc>
  <rcc rId="921" sId="6">
    <oc r="AF13">
      <f>SUM(D13:AA13)*4+(C13)+(AE13)*20</f>
    </oc>
    <nc r="AF13">
      <f>SUM(D13:AD13)*4+(C13)+(AE13)*20</f>
    </nc>
  </rcc>
  <rcc rId="922" sId="6">
    <oc r="AF14">
      <f>SUM(D14:AA14)*4+(C14)+(AE14)*20</f>
    </oc>
    <nc r="AF14">
      <f>SUM(D14:AD14)*4+(C14)+(AE14)*20</f>
    </nc>
  </rcc>
  <rcc rId="923" sId="6">
    <oc r="AF15">
      <f>SUM(D15:AA15)*4+(C15)+(AE15)*20</f>
    </oc>
    <nc r="AF15">
      <f>SUM(D15:AD15)*4+(C15)+(AE15)*20</f>
    </nc>
  </rcc>
  <rcc rId="924" sId="6">
    <oc r="AF16">
      <f>SUM(D16:AA16)*4+(C16)+(AE16)*20</f>
    </oc>
    <nc r="AF16">
      <f>SUM(D16:AD16)*4+(C16)+(AE16)*20</f>
    </nc>
  </rcc>
  <rcc rId="925" sId="6" odxf="1" dxf="1">
    <oc r="AF17">
      <f>SUM(D17:AA17)*4+(C17)+(AE17)*20</f>
    </oc>
    <nc r="AF17">
      <f>SUM(D17:AD17)*4+(C17)+(AE17)*20</f>
    </nc>
    <odxf>
      <fill>
        <patternFill patternType="none">
          <bgColor indexed="65"/>
        </patternFill>
      </fill>
    </odxf>
    <ndxf>
      <fill>
        <patternFill patternType="solid">
          <bgColor theme="0" tint="-0.249977111117893"/>
        </patternFill>
      </fill>
    </ndxf>
  </rcc>
  <rcc rId="926" sId="6" odxf="1" dxf="1">
    <oc r="AF18">
      <f>SUM(D18:AA18)*4+(C18)+(AE18)*20</f>
    </oc>
    <nc r="AF18">
      <f>SUM(D18:AD18)*4+(C18)+(AE18)*20</f>
    </nc>
    <odxf>
      <fill>
        <patternFill patternType="none">
          <bgColor indexed="65"/>
        </patternFill>
      </fill>
    </odxf>
    <ndxf>
      <fill>
        <patternFill patternType="solid">
          <bgColor theme="0" tint="-0.249977111117893"/>
        </patternFill>
      </fill>
    </ndxf>
  </rcc>
  <rcc rId="927" sId="6" odxf="1" dxf="1">
    <oc r="AF19">
      <f>SUM(D19:AA19)*4+(C19)+(AE19)*20</f>
    </oc>
    <nc r="AF19">
      <f>SUM(D19:AD19)*4+(C19)+(AE19)*20</f>
    </nc>
    <odxf>
      <fill>
        <patternFill patternType="none">
          <bgColor indexed="65"/>
        </patternFill>
      </fill>
    </odxf>
    <ndxf>
      <fill>
        <patternFill patternType="solid">
          <bgColor theme="0" tint="-0.249977111117893"/>
        </patternFill>
      </fill>
    </ndxf>
  </rcc>
  <rcc rId="928" sId="6" odxf="1" dxf="1">
    <oc r="AF20">
      <f>SUM(D20:AA20)*4+(C20)+(AE20)*20</f>
    </oc>
    <nc r="AF20">
      <f>SUM(D20:AD20)*4+(C20)+(AE20)*20</f>
    </nc>
    <odxf>
      <fill>
        <patternFill patternType="none">
          <bgColor indexed="65"/>
        </patternFill>
      </fill>
    </odxf>
    <ndxf>
      <fill>
        <patternFill patternType="solid">
          <bgColor theme="0" tint="-0.249977111117893"/>
        </patternFill>
      </fill>
    </ndxf>
  </rcc>
  <rcc rId="929" sId="6">
    <oc r="BL3">
      <f>SUM(AJ3:BG3)*4+(AI3)+(BK3)*20</f>
    </oc>
    <nc r="BL3">
      <f>SUM(AJ3:BJ3)*4+(AI3)+(BK3)*20</f>
    </nc>
  </rcc>
  <rcc rId="930" sId="6">
    <oc r="BL4">
      <f>SUM(AJ4:BG4)*4+(AI4)+(BK4)*20</f>
    </oc>
    <nc r="BL4">
      <f>SUM(AJ4:BJ4)*4+(AI4)+(BK4)*20</f>
    </nc>
  </rcc>
  <rcc rId="931" sId="6">
    <oc r="BL5">
      <f>SUM(AJ5:BG5)*4+(AI5)+(BK5)*20</f>
    </oc>
    <nc r="BL5">
      <f>SUM(AJ5:BJ5)*4+(AI5)+(BK5)*20</f>
    </nc>
  </rcc>
  <rcc rId="932" sId="6">
    <oc r="BL6">
      <f>SUM(AJ6:BG6)*4+(AI6)+(BK6)*20</f>
    </oc>
    <nc r="BL6">
      <f>SUM(AJ6:BJ6)*4+(AI6)+(BK6)*20</f>
    </nc>
  </rcc>
  <rcc rId="933" sId="6">
    <oc r="BL7">
      <f>SUM(AJ7:BG7)*4+(AI7)+(BK7)*20</f>
    </oc>
    <nc r="BL7">
      <f>SUM(AJ7:BJ7)*4+(AI7)+(BK7)*20</f>
    </nc>
  </rcc>
  <rcc rId="934" sId="6">
    <oc r="BL8">
      <f>SUM(AJ8:BG8)*4+(AI8)+(BK8)*20</f>
    </oc>
    <nc r="BL8">
      <f>SUM(AJ8:BJ8)*4+(AI8)+(BK8)*20</f>
    </nc>
  </rcc>
  <rcc rId="935" sId="6">
    <oc r="BL9">
      <f>SUM(AJ9:BG9)*4+(AI9)+(BK9)*20</f>
    </oc>
    <nc r="BL9">
      <f>SUM(AJ9:BJ9)*4+(AI9)+(BK9)*20</f>
    </nc>
  </rcc>
  <rcc rId="936" sId="6">
    <oc r="BL10">
      <f>SUM(AJ10:BG10)*4+(AI10)+(BK10)*20</f>
    </oc>
    <nc r="BL10">
      <f>SUM(AJ10:BJ10)*4+(AI10)+(BK10)*20</f>
    </nc>
  </rcc>
  <rcc rId="937" sId="6">
    <oc r="BL11">
      <f>SUM(AJ11:BG11)*4+(AI11)+(BK11)*20</f>
    </oc>
    <nc r="BL11">
      <f>SUM(AJ11:BJ11)*4+(AI11)+(BK11)*20</f>
    </nc>
  </rcc>
  <rcc rId="938" sId="6">
    <oc r="BL12">
      <f>SUM(AJ12:BG12)*4+(AI12)+(BK12)*20</f>
    </oc>
    <nc r="BL12">
      <f>SUM(AJ12:BJ12)*4+(AI12)+(BK12)*20</f>
    </nc>
  </rcc>
  <rcc rId="939" sId="6">
    <oc r="BL13">
      <f>SUM(AJ13:BG13)*4+(AI13)+(BK13)*20</f>
    </oc>
    <nc r="BL13">
      <f>SUM(AJ13:BJ13)*4+(AI13)+(BK13)*20</f>
    </nc>
  </rcc>
  <rcc rId="940" sId="6">
    <oc r="BL14">
      <f>SUM(AJ14:BG14)*4+(AI14)+(BK14)*20</f>
    </oc>
    <nc r="BL14">
      <f>SUM(AJ14:BJ14)*4+(AI14)+(BK14)*20</f>
    </nc>
  </rcc>
  <rcc rId="941" sId="6">
    <oc r="BL15">
      <f>SUM(AJ15:BG15)*4+(AI15)+(BK15)*20</f>
    </oc>
    <nc r="BL15">
      <f>SUM(AJ15:BJ15)*4+(AI15)+(BK15)*20</f>
    </nc>
  </rcc>
  <rcc rId="942" sId="6">
    <oc r="BL16">
      <f>SUM(AJ16:BG16)*4+(AI16)+(BK16)*20</f>
    </oc>
    <nc r="BL16">
      <f>SUM(AJ16:BJ16)*4+(AI16)+(BK16)*20</f>
    </nc>
  </rcc>
  <rcc rId="943" sId="6" odxf="1" dxf="1">
    <oc r="BL17">
      <f>SUM(AJ17:BG17)*4+(AI17)+(BK17)*20</f>
    </oc>
    <nc r="BL17">
      <f>SUM(AJ17:BJ17)*4+(AI17)+(BK17)*20</f>
    </nc>
    <odxf>
      <fill>
        <patternFill patternType="none">
          <bgColor indexed="65"/>
        </patternFill>
      </fill>
    </odxf>
    <ndxf>
      <fill>
        <patternFill patternType="solid">
          <bgColor theme="0" tint="-0.249977111117893"/>
        </patternFill>
      </fill>
    </ndxf>
  </rcc>
  <rcc rId="944" sId="6" odxf="1" dxf="1">
    <oc r="BL18">
      <f>SUM(AJ18:BG18)*4+(AI18)+(BK18)*20</f>
    </oc>
    <nc r="BL18">
      <f>SUM(AJ18:BJ18)*4+(AI18)+(BK18)*20</f>
    </nc>
    <odxf>
      <fill>
        <patternFill patternType="none">
          <bgColor indexed="65"/>
        </patternFill>
      </fill>
    </odxf>
    <ndxf>
      <fill>
        <patternFill patternType="solid">
          <bgColor theme="0" tint="-0.249977111117893"/>
        </patternFill>
      </fill>
    </ndxf>
  </rcc>
  <rcc rId="945" sId="6" odxf="1" dxf="1">
    <oc r="BL19">
      <f>SUM(AJ19:BG19)*4+(AI19)+(BK19)*20</f>
    </oc>
    <nc r="BL19">
      <f>SUM(AJ19:BJ19)*4+(AI19)+(BK19)*20</f>
    </nc>
    <odxf>
      <fill>
        <patternFill patternType="none">
          <bgColor indexed="65"/>
        </patternFill>
      </fill>
    </odxf>
    <ndxf>
      <fill>
        <patternFill patternType="solid">
          <bgColor theme="0" tint="-0.249977111117893"/>
        </patternFill>
      </fill>
    </ndxf>
  </rcc>
  <rcc rId="946" sId="6" odxf="1" dxf="1">
    <oc r="BL20">
      <f>SUM(AJ20:BG20)*4+(AI20)+(BK20)*20</f>
    </oc>
    <nc r="BL20">
      <f>SUM(AJ20:BJ20)*4+(AI20)+(BK20)*20</f>
    </nc>
    <odxf>
      <fill>
        <patternFill patternType="none">
          <bgColor indexed="65"/>
        </patternFill>
      </fill>
    </odxf>
    <ndxf>
      <fill>
        <patternFill patternType="solid">
          <bgColor theme="0" tint="-0.249977111117893"/>
        </patternFill>
      </fill>
    </ndxf>
  </rcc>
  <rrc rId="947" sId="8" ref="AC1:AC1048576" action="insertCol"/>
  <rrc rId="948" sId="8" ref="AC1:AC1048576" action="insertCol"/>
  <rrc rId="949" sId="8" ref="AC1:AC1048576" action="insertCol"/>
  <rcc rId="950" sId="8">
    <nc r="AC2">
      <v>15</v>
    </nc>
  </rcc>
  <rcc rId="951" sId="8">
    <nc r="AD2">
      <v>16</v>
    </nc>
  </rcc>
  <rcc rId="952" sId="8">
    <nc r="AE2">
      <v>17</v>
    </nc>
  </rcc>
  <rrc rId="953" sId="8" ref="BH1:BH1048576" action="insertCol"/>
  <rrc rId="954" sId="8" ref="BH1:BH1048576" action="deleteCol">
    <rfmt sheetId="8" xfDxf="1" sqref="BH1:BH1048576" start="0" length="0"/>
    <rfmt sheetId="8" sqref="BH1" start="0" length="0">
      <dxf>
        <font>
          <b/>
          <sz val="16"/>
          <color rgb="FFC00000"/>
          <name val="Calibri"/>
          <family val="2"/>
          <scheme val="none"/>
        </font>
        <border outline="0">
          <top style="mediumDashDotDot">
            <color indexed="64"/>
          </top>
          <bottom style="mediumDashDotDot">
            <color indexed="64"/>
          </bottom>
        </border>
      </dxf>
    </rfmt>
    <rfmt sheetId="8" sqref="BH2" start="0" length="0">
      <dxf>
        <font>
          <b/>
          <sz val="11"/>
          <color auto="1"/>
          <name val="Calibri"/>
          <family val="2"/>
          <scheme val="none"/>
        </font>
        <alignment horizontal="left" vertical="top"/>
      </dxf>
    </rfmt>
    <rfmt sheetId="8" sqref="BH3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BH4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BH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BH6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BH7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BH8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BH9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BH10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BH11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BH12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BH13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BH14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BH1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BH16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BH17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BH18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BH19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BH20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BH21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BH22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BH23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BH24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BH2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BH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BH2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BH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955" sId="8" ref="BI1:BI1048576" action="insertCol"/>
  <rrc rId="956" sId="8" ref="BI1:BI1048576" action="insertCol"/>
  <rrc rId="957" sId="8" ref="BI1:BI1048576" action="insertCol"/>
  <rcc rId="958" sId="8">
    <nc r="BI2">
      <v>15</v>
    </nc>
  </rcc>
  <rcc rId="959" sId="8">
    <nc r="BJ2">
      <v>16</v>
    </nc>
  </rcc>
  <rcc rId="960" sId="8">
    <nc r="BK2">
      <v>17</v>
    </nc>
  </rcc>
  <rcc rId="961" sId="8">
    <oc r="AG3">
      <f>SUM(E3:AB3)*4+(D3)+(AF3)*20</f>
    </oc>
    <nc r="AG3">
      <f>SUM(E3:AE3)*4+(D3)+(AF3)*20</f>
    </nc>
  </rcc>
  <rcc rId="962" sId="8">
    <oc r="AG4">
      <f>SUM(E4:AB4)*4+(D4)+(AF4)*20</f>
    </oc>
    <nc r="AG4">
      <f>SUM(E4:AE4)*4+(D4)+(AF4)*20</f>
    </nc>
  </rcc>
  <rcc rId="963" sId="8">
    <oc r="AG5">
      <f>SUM(E5:AB5)*4+(D5)+(AF5)*20</f>
    </oc>
    <nc r="AG5">
      <f>SUM(E5:AE5)*4+(D5)+(AF5)*20</f>
    </nc>
  </rcc>
  <rcc rId="964" sId="8">
    <oc r="AG6">
      <f>SUM(E6:AB6)*4+(D6)+(AF6)*20</f>
    </oc>
    <nc r="AG6">
      <f>SUM(E6:AE6)*4+(D6)+(AF6)*20</f>
    </nc>
  </rcc>
  <rcc rId="965" sId="8">
    <oc r="AG7">
      <f>SUM(E7:AB7)*4+(D7)+(AF7)*20</f>
    </oc>
    <nc r="AG7">
      <f>SUM(E7:AE7)*4+(D7)+(AF7)*20</f>
    </nc>
  </rcc>
  <rcc rId="966" sId="8">
    <oc r="AG8">
      <f>SUM(E8:AB8)*4+(D8)+(AF8)*20</f>
    </oc>
    <nc r="AG8">
      <f>SUM(E8:AE8)*4+(D8)+(AF8)*20</f>
    </nc>
  </rcc>
  <rcc rId="967" sId="8">
    <oc r="AG9">
      <f>SUM(E9:AB9)*4+(D9)+(AF9)*20</f>
    </oc>
    <nc r="AG9">
      <f>SUM(E9:AE9)*4+(D9)+(AF9)*20</f>
    </nc>
  </rcc>
  <rcc rId="968" sId="8">
    <oc r="AG10">
      <f>SUM(E10:AB10)*4+(D10)+(AF10)*20</f>
    </oc>
    <nc r="AG10">
      <f>SUM(E10:AE10)*4+(D10)+(AF10)*20</f>
    </nc>
  </rcc>
  <rcc rId="969" sId="8">
    <oc r="AG11">
      <f>SUM(E11:AB11)*4+(D11)+(AF11)*20</f>
    </oc>
    <nc r="AG11">
      <f>SUM(E11:AE11)*4+(D11)+(AF11)*20</f>
    </nc>
  </rcc>
  <rcc rId="970" sId="8">
    <oc r="AG12">
      <f>SUM(E12:AB12)*4+(D12)+(AF12)*20</f>
    </oc>
    <nc r="AG12">
      <f>SUM(E12:AE12)*4+(D12)+(AF12)*20</f>
    </nc>
  </rcc>
  <rcc rId="971" sId="8">
    <oc r="AG13">
      <f>SUM(E13:AB13)*4+(D13)+(AF13)*20</f>
    </oc>
    <nc r="AG13">
      <f>SUM(E13:AE13)*4+(D13)+(AF13)*20</f>
    </nc>
  </rcc>
  <rcc rId="972" sId="8">
    <oc r="AG14">
      <f>SUM(E14:AB14)*4+(D14)+(AF14)*20</f>
    </oc>
    <nc r="AG14">
      <f>SUM(E14:AE14)*4+(D14)+(AF14)*20</f>
    </nc>
  </rcc>
  <rcc rId="973" sId="8">
    <oc r="AG15">
      <f>SUM(E15:AB15)*4+(D15)+(AF15)*20</f>
    </oc>
    <nc r="AG15">
      <f>SUM(E15:AE15)*4+(D15)+(AF15)*20</f>
    </nc>
  </rcc>
  <rcc rId="974" sId="8">
    <oc r="AG16">
      <f>SUM(E16:AB16)*4+(D16)+(AF16)*20</f>
    </oc>
    <nc r="AG16">
      <f>SUM(E16:AE16)*4+(D16)+(AF16)*20</f>
    </nc>
  </rcc>
  <rcc rId="975" sId="8">
    <oc r="AG17">
      <f>SUM(E17:AB17)*4+(D17)+(AF17)*20</f>
    </oc>
    <nc r="AG17">
      <f>SUM(E17:AE17)*4+(D17)+(AF17)*20</f>
    </nc>
  </rcc>
  <rcc rId="976" sId="8">
    <oc r="AG18">
      <f>SUM(E18:AB18)*4+(D18)+(AF18)*20</f>
    </oc>
    <nc r="AG18">
      <f>SUM(E18:AE18)*4+(D18)+(AF18)*20</f>
    </nc>
  </rcc>
  <rcc rId="977" sId="8">
    <oc r="AG19">
      <f>SUM(E19:AB19)*4+(D19)+(AF19)*20</f>
    </oc>
    <nc r="AG19">
      <f>SUM(E19:AE19)*4+(D19)+(AF19)*20</f>
    </nc>
  </rcc>
  <rcc rId="978" sId="8">
    <oc r="AG20">
      <f>SUM(E20:AB20)*4+(D20)+(AF20)*20</f>
    </oc>
    <nc r="AG20">
      <f>SUM(E20:AE20)*4+(D20)+(AF20)*20</f>
    </nc>
  </rcc>
  <rcc rId="979" sId="8">
    <oc r="AG21">
      <f>SUM(E21:AB21)*4+(D21)+(AF21)*20</f>
    </oc>
    <nc r="AG21">
      <f>SUM(E21:AE21)*4+(D21)+(AF21)*20</f>
    </nc>
  </rcc>
  <rcc rId="980" sId="8">
    <oc r="AG22">
      <f>SUM(E22:AB22)*4+(D22)+(AF22)*20</f>
    </oc>
    <nc r="AG22">
      <f>SUM(E22:AE22)*4+(D22)+(AF22)*20</f>
    </nc>
  </rcc>
  <rcc rId="981" sId="8">
    <oc r="AG23">
      <f>SUM(E23:AB23)*4+(D23)+(AF23)*20</f>
    </oc>
    <nc r="AG23">
      <f>SUM(E23:AE23)*4+(D23)+(AF23)*20</f>
    </nc>
  </rcc>
  <rcc rId="982" sId="8">
    <oc r="AG24">
      <f>SUM(E24:AB24)*4+(D24)+(AF24)*20</f>
    </oc>
    <nc r="AG24">
      <f>SUM(E24:AE24)*4+(D24)+(AF24)*20</f>
    </nc>
  </rcc>
  <rcc rId="983" sId="8">
    <oc r="AG25">
      <f>SUM(E25:AB25)*4+(D25)+(AF25)*20</f>
    </oc>
    <nc r="AG25">
      <f>SUM(E25:AE25)*4+(D25)+(AF25)*20</f>
    </nc>
  </rcc>
  <rcc rId="984" sId="8">
    <oc r="AG26">
      <f>SUM(E26:AB26)*4+(D26)+(AF26)*20</f>
    </oc>
    <nc r="AG26">
      <f>SUM(E26:AE26)*4+(D26)+(AF26)*20</f>
    </nc>
  </rcc>
  <rcc rId="985" sId="8">
    <oc r="AG27">
      <f>SUM(E27:AB27)*4+(D27)+(AF27)*20</f>
    </oc>
    <nc r="AG27">
      <f>SUM(E27:AE27)*4+(D27)+(AF27)*20</f>
    </nc>
  </rcc>
  <rcc rId="986" sId="8" odxf="1" dxf="1">
    <oc r="AG28">
      <f>SUM(E28:AB28)*4+(D28)+(AF28)*20</f>
    </oc>
    <nc r="AG28">
      <f>SUM(E28:AE28)*4+(D28)+(AF28)*20</f>
    </nc>
    <odxf>
      <fill>
        <patternFill patternType="none">
          <bgColor indexed="65"/>
        </patternFill>
      </fill>
    </odxf>
    <ndxf>
      <fill>
        <patternFill patternType="solid">
          <bgColor theme="0" tint="-0.249977111117893"/>
        </patternFill>
      </fill>
    </ndxf>
  </rcc>
  <rcc rId="987" sId="8">
    <oc r="BM3">
      <f>SUM(AK3:BH3)*4+(AJ3)+(BL3)*20</f>
    </oc>
    <nc r="BM3">
      <f>SUM(AK3:BK3)*4+(AJ3)+(BL3)*20</f>
    </nc>
  </rcc>
  <rcc rId="988" sId="8">
    <oc r="BM4">
      <f>SUM(AJ4:BL4)*4+(AJ4)+(BL4)*20</f>
    </oc>
    <nc r="BM4">
      <f>SUM(AK4:BK4)*4+(AJ4)+(BL4)*20</f>
    </nc>
  </rcc>
  <rcc rId="989" sId="8">
    <oc r="BM5">
      <f>SUM(AJ5:BL5)*4+(AJ5)+(BL5)*20</f>
    </oc>
    <nc r="BM5">
      <f>SUM(AK5:BK5)*4+(AJ5)+(BL5)*20</f>
    </nc>
  </rcc>
  <rcc rId="990" sId="8">
    <oc r="BM6">
      <f>SUM(AJ6:BL6)*4+(AJ6)+(BL6)*20</f>
    </oc>
    <nc r="BM6">
      <f>SUM(AK6:BK6)*4+(AJ6)+(BL6)*20</f>
    </nc>
  </rcc>
  <rcc rId="991" sId="8">
    <oc r="BM7">
      <f>SUM(AJ7:BL7)*4+(AJ7)+(BL7)*20</f>
    </oc>
    <nc r="BM7">
      <f>SUM(AK7:BK7)*4+(AJ7)+(BL7)*20</f>
    </nc>
  </rcc>
  <rcc rId="992" sId="8">
    <oc r="BM8">
      <f>SUM(AJ8:BL8)*4+(AJ8)+(BL8)*20</f>
    </oc>
    <nc r="BM8">
      <f>SUM(AK8:BK8)*4+(AJ8)+(BL8)*20</f>
    </nc>
  </rcc>
  <rcc rId="993" sId="8">
    <oc r="BM9">
      <f>SUM(AJ9:BL9)*4+(AJ9)+(BL9)*20</f>
    </oc>
    <nc r="BM9">
      <f>SUM(AK9:BK9)*4+(AJ9)+(BL9)*20</f>
    </nc>
  </rcc>
  <rcc rId="994" sId="8">
    <oc r="BM10">
      <f>SUM(AJ10:BL10)*4+(AJ10)+(BL10)*20</f>
    </oc>
    <nc r="BM10">
      <f>SUM(AK10:BK10)*4+(AJ10)+(BL10)*20</f>
    </nc>
  </rcc>
  <rcc rId="995" sId="8">
    <oc r="BM11">
      <f>SUM(AJ11:BL11)*4+(AJ11)+(BL11)*20</f>
    </oc>
    <nc r="BM11">
      <f>SUM(AK11:BK11)*4+(AJ11)+(BL11)*20</f>
    </nc>
  </rcc>
  <rcc rId="996" sId="8">
    <oc r="BM12">
      <f>SUM(AJ12:BL12)*4+(AJ12)+(BL12)*20</f>
    </oc>
    <nc r="BM12">
      <f>SUM(AK12:BK12)*4+(AJ12)+(BL12)*20</f>
    </nc>
  </rcc>
  <rcc rId="997" sId="8">
    <oc r="BM13">
      <f>SUM(AJ13:BL13)*4+(AJ13)+(BL13)*20</f>
    </oc>
    <nc r="BM13">
      <f>SUM(AK13:BK13)*4+(AJ13)+(BL13)*20</f>
    </nc>
  </rcc>
  <rcc rId="998" sId="8">
    <oc r="BM14">
      <f>SUM(AJ14:BL14)*4+(AJ14)+(BL14)*20</f>
    </oc>
    <nc r="BM14">
      <f>SUM(AK14:BK14)*4+(AJ14)+(BL14)*20</f>
    </nc>
  </rcc>
  <rcc rId="999" sId="8">
    <oc r="BM15">
      <f>SUM(AJ15:BL15)*4+(AJ15)+(BL15)*20</f>
    </oc>
    <nc r="BM15">
      <f>SUM(AK15:BK15)*4+(AJ15)+(BL15)*20</f>
    </nc>
  </rcc>
  <rcc rId="1000" sId="8">
    <oc r="BM16">
      <f>SUM(AJ16:BL16)*4+(AJ16)+(BL16)*20</f>
    </oc>
    <nc r="BM16">
      <f>SUM(AK16:BK16)*4+(AJ16)+(BL16)*20</f>
    </nc>
  </rcc>
  <rcc rId="1001" sId="8">
    <oc r="BM17">
      <f>SUM(AJ17:BL17)*4+(AJ17)+(BL17)*20</f>
    </oc>
    <nc r="BM17">
      <f>SUM(AK17:BK17)*4+(AJ17)+(BL17)*20</f>
    </nc>
  </rcc>
  <rcc rId="1002" sId="8">
    <oc r="BM18">
      <f>SUM(AJ18:BL18)*4+(AJ18)+(BL18)*20</f>
    </oc>
    <nc r="BM18">
      <f>SUM(AK18:BK18)*4+(AJ18)+(BL18)*20</f>
    </nc>
  </rcc>
  <rcc rId="1003" sId="8">
    <oc r="BM19">
      <f>SUM(AJ19:BL19)*4+(AJ19)+(BL19)*20</f>
    </oc>
    <nc r="BM19">
      <f>SUM(AK19:BK19)*4+(AJ19)+(BL19)*20</f>
    </nc>
  </rcc>
  <rcc rId="1004" sId="8">
    <oc r="BM20">
      <f>SUM(AJ20:BL20)*4+(AJ20)+(BL20)*20</f>
    </oc>
    <nc r="BM20">
      <f>SUM(AK20:BK20)*4+(AJ20)+(BL20)*20</f>
    </nc>
  </rcc>
  <rcc rId="1005" sId="8">
    <oc r="BM21">
      <f>SUM(AJ21:BL21)*4+(AJ21)+(BL21)*20</f>
    </oc>
    <nc r="BM21">
      <f>SUM(AK21:BK21)*4+(AJ21)+(BL21)*20</f>
    </nc>
  </rcc>
  <rcc rId="1006" sId="8">
    <oc r="BM22">
      <f>SUM(AJ22:BL22)*4+(AJ22)+(BL22)*20</f>
    </oc>
    <nc r="BM22">
      <f>SUM(AK22:BK22)*4+(AJ22)+(BL22)*20</f>
    </nc>
  </rcc>
  <rcc rId="1007" sId="8">
    <oc r="BM23">
      <f>SUM(AJ23:BL23)*4+(AJ23)+(BL23)*20</f>
    </oc>
    <nc r="BM23">
      <f>SUM(AK23:BK23)*4+(AJ23)+(BL23)*20</f>
    </nc>
  </rcc>
  <rcc rId="1008" sId="8">
    <oc r="BM24">
      <f>SUM(AJ24:BL24)*4+(AJ24)+(BL24)*20</f>
    </oc>
    <nc r="BM24">
      <f>SUM(AK24:BK24)*4+(AJ24)+(BL24)*20</f>
    </nc>
  </rcc>
  <rcc rId="1009" sId="8">
    <oc r="BM25">
      <f>SUM(AJ25:BL25)*4+(AJ25)+(BL25)*20</f>
    </oc>
    <nc r="BM25">
      <f>SUM(AK25:BK25)*4+(AJ25)+(BL25)*20</f>
    </nc>
  </rcc>
  <rcc rId="1010" sId="8">
    <oc r="BM26">
      <f>SUM(AJ26:BL26)*4+(AJ26)+(BL26)*20</f>
    </oc>
    <nc r="BM26">
      <f>SUM(AK26:BK26)*4+(AJ26)+(BL26)*20</f>
    </nc>
  </rcc>
  <rcc rId="1011" sId="8">
    <oc r="BM27">
      <f>SUM(AJ27:BL27)*4+(AJ27)+(BL27)*20</f>
    </oc>
    <nc r="BM27">
      <f>SUM(AK27:BK27)*4+(AJ27)+(BL27)*20</f>
    </nc>
  </rcc>
  <rcc rId="1012" sId="8" odxf="1" dxf="1">
    <oc r="BM28">
      <f>SUM(AJ28:BL28)*4+(AJ28)+(BL28)*20</f>
    </oc>
    <nc r="BM28">
      <f>SUM(AK28:BK28)*4+(AJ28)+(BL28)*20</f>
    </nc>
    <odxf>
      <fill>
        <patternFill patternType="none">
          <bgColor indexed="65"/>
        </patternFill>
      </fill>
    </odxf>
    <ndxf>
      <fill>
        <patternFill patternType="solid">
          <bgColor theme="0" tint="-0.249977111117893"/>
        </patternFill>
      </fill>
    </ndxf>
  </rcc>
  <rrc rId="1013" sId="9" ref="AC1:AC1048576" action="insertCol"/>
  <rrc rId="1014" sId="9" ref="AC1:AC1048576" action="insertCol"/>
  <rrc rId="1015" sId="9" ref="AC1:AC1048576" action="insertCol"/>
  <rrc rId="1016" sId="9" ref="BI1:BI1048576" action="insertCol"/>
  <rrc rId="1017" sId="9" ref="BI1:BI1048576" action="insertCol"/>
  <rrc rId="1018" sId="9" ref="BI1:BI1048576" action="insertCol"/>
  <rcc rId="1019" sId="9">
    <nc r="AC2">
      <v>15</v>
    </nc>
  </rcc>
  <rcc rId="1020" sId="9">
    <nc r="AD2">
      <v>16</v>
    </nc>
  </rcc>
  <rcc rId="1021" sId="9">
    <nc r="AE2">
      <v>17</v>
    </nc>
  </rcc>
  <rcc rId="1022" sId="9">
    <nc r="BI2">
      <v>15</v>
    </nc>
  </rcc>
  <rcc rId="1023" sId="9">
    <nc r="BJ2">
      <v>16</v>
    </nc>
  </rcc>
  <rcc rId="1024" sId="9">
    <nc r="BK2">
      <v>17</v>
    </nc>
  </rcc>
  <rcc rId="1025" sId="9">
    <oc r="AG3">
      <f>SUM(E3:AB3)*4+(D3)+(AF3)*20</f>
    </oc>
    <nc r="AG3">
      <f>SUM(E3:AE3)*4+(D3)+(AF3)*20</f>
    </nc>
  </rcc>
  <rcc rId="1026" sId="9">
    <oc r="AG4">
      <f>SUM(E4:AB4)*4+(D4)+(AF4)*20</f>
    </oc>
    <nc r="AG4">
      <f>SUM(E4:AE4)*4+(D4)+(AF4)*20</f>
    </nc>
  </rcc>
  <rcc rId="1027" sId="9">
    <oc r="AG5">
      <f>SUM(E5:AB5)*4+(D5)+(AF5)*20</f>
    </oc>
    <nc r="AG5">
      <f>SUM(E5:AE5)*4+(D5)+(AF5)*20</f>
    </nc>
  </rcc>
  <rcc rId="1028" sId="9">
    <oc r="AG6">
      <f>SUM(E6:AB6)*4+(D6)+(AF6)*20</f>
    </oc>
    <nc r="AG6">
      <f>SUM(E6:AE6)*4+(D6)+(AF6)*20</f>
    </nc>
  </rcc>
  <rcc rId="1029" sId="9">
    <oc r="AG7">
      <f>SUM(E7:AB7)*4+(D7)+(AF7)*20</f>
    </oc>
    <nc r="AG7">
      <f>SUM(E7:AE7)*4+(D7)+(AF7)*20</f>
    </nc>
  </rcc>
  <rcc rId="1030" sId="9">
    <oc r="AG8">
      <f>SUM(E8:AB8)*4+(D8)+(AF8)*20</f>
    </oc>
    <nc r="AG8">
      <f>SUM(E8:AE8)*4+(D8)+(AF8)*20</f>
    </nc>
  </rcc>
  <rcc rId="1031" sId="9">
    <oc r="AG9">
      <f>SUM(E9:AB9)*4+(D9)+(AF9)*20</f>
    </oc>
    <nc r="AG9">
      <f>SUM(E9:AE9)*4+(D9)+(AF9)*20</f>
    </nc>
  </rcc>
  <rcc rId="1032" sId="9">
    <oc r="AG10">
      <f>SUM(E10:AB10)*4+(D10)+(AF10)*20</f>
    </oc>
    <nc r="AG10">
      <f>SUM(E10:AE10)*4+(D10)+(AF10)*20</f>
    </nc>
  </rcc>
  <rcc rId="1033" sId="9">
    <oc r="AG11">
      <f>SUM(E11:AB11)*4+(D11)+(AF11)*20</f>
    </oc>
    <nc r="AG11">
      <f>SUM(E11:AE11)*4+(D11)+(AF11)*20</f>
    </nc>
  </rcc>
  <rcc rId="1034" sId="9">
    <oc r="AG12">
      <f>SUM(E12:AB12)*4+(D12)+(AF12)*20</f>
    </oc>
    <nc r="AG12">
      <f>SUM(E12:AE12)*4+(D12)+(AF12)*20</f>
    </nc>
  </rcc>
  <rcc rId="1035" sId="9">
    <oc r="AG13">
      <f>SUM(E13:AB13)*4+(D13)+(AF13)*20</f>
    </oc>
    <nc r="AG13">
      <f>SUM(E13:AE13)*4+(D13)+(AF13)*20</f>
    </nc>
  </rcc>
  <rcc rId="1036" sId="9">
    <oc r="AG14">
      <f>SUM(E14:AB14)*4+(D14)+(AF14)*20</f>
    </oc>
    <nc r="AG14">
      <f>SUM(E14:AE14)*4+(D14)+(AF14)*20</f>
    </nc>
  </rcc>
  <rcc rId="1037" sId="9">
    <oc r="AG15">
      <f>SUM(E15:AB15)*4+(D15)+(AF15)*20</f>
    </oc>
    <nc r="AG15">
      <f>SUM(E15:AE15)*4+(D15)+(AF15)*20</f>
    </nc>
  </rcc>
  <rcc rId="1038" sId="9">
    <oc r="AG16">
      <f>SUM(E16:AB16)*4+(D16)+(AF16)*20</f>
    </oc>
    <nc r="AG16">
      <f>SUM(E16:AE16)*4+(D16)+(AF16)*20</f>
    </nc>
  </rcc>
  <rcc rId="1039" sId="9">
    <oc r="AG17">
      <f>SUM(E17:AB17)*4+(D17)+(AF17)*20</f>
    </oc>
    <nc r="AG17">
      <f>SUM(E17:AE17)*4+(D17)+(AF17)*20</f>
    </nc>
  </rcc>
  <rcc rId="1040" sId="9">
    <oc r="AG18">
      <f>SUM(E18:AB18)*4+(D18)+(AF18)*20</f>
    </oc>
    <nc r="AG18">
      <f>SUM(E18:AE18)*4+(D18)+(AF18)*20</f>
    </nc>
  </rcc>
  <rcc rId="1041" sId="9">
    <oc r="AG19">
      <f>SUM(E19:AB19)*4+(D19)+(AF19)*20</f>
    </oc>
    <nc r="AG19">
      <f>SUM(E19:AE19)*4+(D19)+(AF19)*20</f>
    </nc>
  </rcc>
  <rcc rId="1042" sId="9">
    <oc r="AG20">
      <f>SUM(E20:AB20)*4+(D20)+(AF20)*20</f>
    </oc>
    <nc r="AG20">
      <f>SUM(E20:AE20)*4+(D20)+(AF20)*20</f>
    </nc>
  </rcc>
  <rrc rId="1043" sId="9" ref="C1:C1048576" action="deleteCol">
    <rfmt sheetId="9" xfDxf="1" sqref="C1:C1048576" start="0" length="0"/>
    <rfmt sheetId="9" sqref="C1" start="0" length="0">
      <dxf>
        <font>
          <b/>
          <sz val="16"/>
          <color rgb="FFC00000"/>
          <name val="Calibri"/>
          <family val="2"/>
          <scheme val="none"/>
        </font>
        <border outline="0">
          <top style="mediumDashDotDot">
            <color indexed="64"/>
          </top>
          <bottom style="mediumDashDotDot">
            <color indexed="64"/>
          </bottom>
        </border>
      </dxf>
    </rfmt>
    <rcc rId="0" sId="9" dxf="1">
      <nc r="C2" t="inlineStr">
        <is>
          <t>Woonplaats</t>
        </is>
      </nc>
      <ndxf>
        <font>
          <b/>
          <sz val="16"/>
          <color theme="6" tint="-0.249977111117893"/>
          <name val="Calibri"/>
          <family val="2"/>
          <scheme val="none"/>
        </font>
        <alignment horizontal="center" vertical="center" textRotation="73"/>
        <border outline="0">
          <left style="double">
            <color indexed="64"/>
          </left>
          <right style="double">
            <color indexed="64"/>
          </right>
          <top style="mediumDashDotDot">
            <color indexed="64"/>
          </top>
        </border>
      </ndxf>
    </rcc>
    <rcc rId="0" sId="9" dxf="1">
      <nc r="C3">
        <f>'Alle lijsten'!#REF!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C4">
        <f>'Alle lijsten'!#REF!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C5">
        <f>'Alle lijsten'!#REF!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C6">
        <f>'Alle lijsten'!#REF!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C7">
        <f>'Alle lijsten'!#REF!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C8">
        <f>'Alle lijsten'!#REF!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C9">
        <f>'Alle lijsten'!#REF!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C10">
        <f>'Alle lijsten'!#REF!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C11">
        <f>'Alle lijsten'!#REF!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C12">
        <f>'Alle lijsten'!#REF!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C13">
        <f>'Alle lijsten'!#REF!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C14">
        <f>'Alle lijsten'!#REF!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C15">
        <f>'Alle lijsten'!#REF!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C16">
        <f>'Alle lijsten'!#REF!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C17">
        <f>'Alle lijsten'!#REF!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C18">
        <f>'Alle lijsten'!#REF!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C19">
        <f>'Alle lijsten'!#REF!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C20" start="0" length="0">
      <dxf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044" sId="8" ref="C1:C1048576" action="deleteCol">
    <rfmt sheetId="8" xfDxf="1" sqref="C1:C1048576" start="0" length="0"/>
    <rfmt sheetId="8" sqref="C1" start="0" length="0">
      <dxf>
        <font>
          <b/>
          <sz val="16"/>
          <color rgb="FFC00000"/>
          <name val="Calibri"/>
          <family val="2"/>
          <scheme val="none"/>
        </font>
        <border outline="0">
          <top style="mediumDashDotDot">
            <color indexed="64"/>
          </top>
          <bottom style="mediumDashDotDot">
            <color indexed="64"/>
          </bottom>
        </border>
      </dxf>
    </rfmt>
    <rcc rId="0" sId="8" dxf="1">
      <nc r="C2" t="inlineStr">
        <is>
          <t>Woonplaats</t>
        </is>
      </nc>
      <ndxf>
        <font>
          <b/>
          <sz val="16"/>
          <color theme="6" tint="-0.249977111117893"/>
          <name val="Calibri"/>
          <family val="2"/>
          <scheme val="none"/>
        </font>
        <alignment horizontal="center" vertical="center" textRotation="73"/>
        <border outline="0">
          <left style="double">
            <color indexed="64"/>
          </left>
          <right style="double">
            <color indexed="64"/>
          </right>
          <top style="mediumDashDotDot">
            <color indexed="64"/>
          </top>
        </border>
      </ndxf>
    </rcc>
    <rcc rId="0" sId="8" dxf="1">
      <nc r="C3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C4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C5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C6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C7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C8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C9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C10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C11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C12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C13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C14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C15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C16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C17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C18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C19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C20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C21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C22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C23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C24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C25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C26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C27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C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1045" sId="9">
    <oc r="BL3">
      <f>SUM(AJ3:BG3)*4+(AI3)+(BK3)*20</f>
    </oc>
    <nc r="BL3">
      <f>SUM(AJ3:BJ3)*4+(AI3)+(BK3)*20</f>
    </nc>
  </rcc>
  <rcc rId="1046" sId="9">
    <oc r="BL4">
      <f>SUM(AJ4:BG4)*4+(AI4)+(BK4)*20</f>
    </oc>
    <nc r="BL4">
      <f>SUM(AJ4:BJ4)*4+(AI4)+(BK4)*20</f>
    </nc>
  </rcc>
  <rcc rId="1047" sId="9">
    <oc r="BL5">
      <f>SUM(AJ5:BG5)*4+(AI5)+(BK5)*20</f>
    </oc>
    <nc r="BL5">
      <f>SUM(AJ5:BJ5)*4+(AI5)+(BK5)*20</f>
    </nc>
  </rcc>
  <rcc rId="1048" sId="9">
    <oc r="BL6">
      <f>SUM(AJ6:BG6)*4+(AI6)+(BK6)*20</f>
    </oc>
    <nc r="BL6">
      <f>SUM(AJ6:BJ6)*4+(AI6)+(BK6)*20</f>
    </nc>
  </rcc>
  <rcc rId="1049" sId="9">
    <oc r="BL7">
      <f>SUM(AJ7:BG7)*4+(AI7)+(BK7)*20</f>
    </oc>
    <nc r="BL7">
      <f>SUM(AJ7:BJ7)*4+(AI7)+(BK7)*20</f>
    </nc>
  </rcc>
  <rcc rId="1050" sId="9">
    <oc r="BL8">
      <f>SUM(AJ8:BG8)*4+(AI8)+(BK8)*20</f>
    </oc>
    <nc r="BL8">
      <f>SUM(AJ8:BJ8)*4+(AI8)+(BK8)*20</f>
    </nc>
  </rcc>
  <rcc rId="1051" sId="9">
    <oc r="BL9">
      <f>SUM(AJ9:BG9)*4+(AI9)+(BK9)*20</f>
    </oc>
    <nc r="BL9">
      <f>SUM(AJ9:BJ9)*4+(AI9)+(BK9)*20</f>
    </nc>
  </rcc>
  <rcc rId="1052" sId="9">
    <oc r="BL10">
      <f>SUM(AJ10:BG10)*4+(AI10)+(BK10)*20</f>
    </oc>
    <nc r="BL10">
      <f>SUM(AJ10:BJ10)*4+(AI10)+(BK10)*20</f>
    </nc>
  </rcc>
  <rcc rId="1053" sId="9">
    <oc r="BL11">
      <f>SUM(AJ11:BG11)*4+(AI11)+(BK11)*20</f>
    </oc>
    <nc r="BL11">
      <f>SUM(AJ11:BJ11)*4+(AI11)+(BK11)*20</f>
    </nc>
  </rcc>
  <rcc rId="1054" sId="9">
    <oc r="BL12">
      <f>SUM(AJ12:BG12)*4+(AI12)+(BK12)*20</f>
    </oc>
    <nc r="BL12">
      <f>SUM(AJ12:BJ12)*4+(AI12)+(BK12)*20</f>
    </nc>
  </rcc>
  <rcc rId="1055" sId="9">
    <oc r="BL13">
      <f>SUM(AJ13:BG13)*4+(AI13)+(BK13)*20</f>
    </oc>
    <nc r="BL13">
      <f>SUM(AJ13:BJ13)*4+(AI13)+(BK13)*20</f>
    </nc>
  </rcc>
  <rcc rId="1056" sId="9">
    <oc r="BL14">
      <f>SUM(AJ14:BG14)*4+(AI14)+(BK14)*20</f>
    </oc>
    <nc r="BL14">
      <f>SUM(AJ14:BJ14)*4+(AI14)+(BK14)*20</f>
    </nc>
  </rcc>
  <rcc rId="1057" sId="9">
    <oc r="BL15">
      <f>SUM(AJ15:BG15)*4+(AI15)+(BK15)*20</f>
    </oc>
    <nc r="BL15">
      <f>SUM(AJ15:BJ15)*4+(AI15)+(BK15)*20</f>
    </nc>
  </rcc>
  <rcc rId="1058" sId="9">
    <oc r="BL16">
      <f>SUM(AJ16:BG16)*4+(AI16)+(BK16)*20</f>
    </oc>
    <nc r="BL16">
      <f>SUM(AJ16:BJ16)*4+(AI16)+(BK16)*20</f>
    </nc>
  </rcc>
  <rcc rId="1059" sId="9">
    <oc r="BL17">
      <f>SUM(AJ17:BG17)*4+(AI17)+(BK17)*20</f>
    </oc>
    <nc r="BL17">
      <f>SUM(AJ17:BJ17)*4+(AI17)+(BK17)*20</f>
    </nc>
  </rcc>
  <rcc rId="1060" sId="9">
    <oc r="BL18">
      <f>SUM(AJ18:BG18)*4+(AI18)+(BK18)*20</f>
    </oc>
    <nc r="BL18">
      <f>SUM(AJ18:BJ18)*4+(AI18)+(BK18)*20</f>
    </nc>
  </rcc>
  <rcc rId="1061" sId="9">
    <oc r="BL19">
      <f>SUM(AJ19:BG19)*4+(AI19)+(BK19)*20</f>
    </oc>
    <nc r="BL19">
      <f>SUM(AJ19:BJ19)*4+(AI19)+(BK19)*20</f>
    </nc>
  </rcc>
  <rcc rId="1062" sId="9">
    <oc r="BL20">
      <f>SUM(AJ20:BG20)*4+(AI20)+(BK20)*20</f>
    </oc>
    <nc r="BL20">
      <f>SUM(AJ20:BJ20)*4+(AI20)+(BK20)*20</f>
    </nc>
  </rcc>
  <rrc rId="1063" sId="10" ref="C1:C1048576" action="deleteCol">
    <rfmt sheetId="10" xfDxf="1" sqref="C1:C1048576" start="0" length="0"/>
    <rfmt sheetId="10" sqref="C1" start="0" length="0">
      <dxf>
        <font>
          <b/>
          <sz val="16"/>
          <color rgb="FFC00000"/>
          <name val="Calibri"/>
          <family val="2"/>
          <scheme val="none"/>
        </font>
        <border outline="0">
          <top style="mediumDashDotDot">
            <color indexed="64"/>
          </top>
          <bottom style="mediumDashDotDot">
            <color indexed="64"/>
          </bottom>
        </border>
      </dxf>
    </rfmt>
    <rcc rId="0" sId="10" dxf="1">
      <nc r="C2" t="inlineStr">
        <is>
          <t>Woonplaats</t>
        </is>
      </nc>
      <ndxf>
        <font>
          <b/>
          <sz val="16"/>
          <color theme="6" tint="-0.249977111117893"/>
          <name val="Calibri"/>
          <family val="2"/>
          <scheme val="none"/>
        </font>
        <alignment horizontal="center" vertical="center" textRotation="73"/>
        <border outline="0">
          <left style="double">
            <color indexed="64"/>
          </left>
          <right style="double">
            <color indexed="64"/>
          </right>
          <top style="mediumDashDotDot">
            <color indexed="64"/>
          </top>
        </border>
      </ndxf>
    </rcc>
    <rcc rId="0" sId="10" dxf="1">
      <nc r="C3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0" dxf="1">
      <nc r="C4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0" dxf="1">
      <nc r="C5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0" dxf="1">
      <nc r="C6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0" dxf="1">
      <nc r="C7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0" dxf="1">
      <nc r="C8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0" dxf="1">
      <nc r="C9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0" dxf="1">
      <nc r="C10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0" dxf="1">
      <nc r="C11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0" dxf="1">
      <nc r="C12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0" dxf="1">
      <nc r="C13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0" dxf="1">
      <nc r="C14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0" dxf="1">
      <nc r="C15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0" dxf="1">
      <nc r="C16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0" dxf="1">
      <nc r="C17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0" dxf="1">
      <nc r="C18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0" sqref="C19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064" sId="10" ref="AB1:AB1048576" action="insertCol"/>
  <rrc rId="1065" sId="10" ref="AB1:AB1048576" action="insertCol"/>
  <rrc rId="1066" sId="10" ref="AB1:AB1048576" action="insertCol"/>
  <rrc rId="1067" sId="10" ref="BH1:BH1048576" action="insertCol"/>
  <rrc rId="1068" sId="10" ref="BH1:BH1048576" action="insertCol"/>
  <rrc rId="1069" sId="10" ref="BH1:BH1048576" action="insertCol"/>
  <rcc rId="1070" sId="10">
    <nc r="AB2">
      <v>15</v>
    </nc>
  </rcc>
  <rcc rId="1071" sId="10">
    <nc r="AC2">
      <v>16</v>
    </nc>
  </rcc>
  <rcc rId="1072" sId="10">
    <nc r="AD2">
      <v>17</v>
    </nc>
  </rcc>
  <rcc rId="1073" sId="10">
    <nc r="BH2">
      <v>15</v>
    </nc>
  </rcc>
  <rcc rId="1074" sId="10">
    <nc r="BI2">
      <v>16</v>
    </nc>
  </rcc>
  <rcc rId="1075" sId="10">
    <nc r="BJ2">
      <v>17</v>
    </nc>
  </rcc>
  <rcc rId="1076" sId="10">
    <oc r="BL3">
      <f>SUM(AJ3:BG3)*4+(AI3)+(BK3)*20</f>
    </oc>
    <nc r="BL3">
      <f>SUM(AJ3:BJ3)*4+(AI3)+(BK3)*20</f>
    </nc>
  </rcc>
  <rcc rId="1077" sId="10">
    <oc r="BL4">
      <f>SUM(AJ4:BG4)*4+(AI4)+(BK4)*20</f>
    </oc>
    <nc r="BL4">
      <f>SUM(AJ4:BJ4)*4+(AI4)+(BK4)*20</f>
    </nc>
  </rcc>
  <rcc rId="1078" sId="10">
    <oc r="BL5">
      <f>SUM(AJ5:BG5)*4+(AI5)+(BK5)*20</f>
    </oc>
    <nc r="BL5">
      <f>SUM(AJ5:BJ5)*4+(AI5)+(BK5)*20</f>
    </nc>
  </rcc>
  <rcc rId="1079" sId="10">
    <oc r="BL6">
      <f>SUM(AJ6:BG6)*4+(AI6)+(BK6)*20</f>
    </oc>
    <nc r="BL6">
      <f>SUM(AJ6:BJ6)*4+(AI6)+(BK6)*20</f>
    </nc>
  </rcc>
  <rcc rId="1080" sId="10">
    <oc r="BL7">
      <f>SUM(AJ7:BG7)*4+(AI7)+(BK7)*20</f>
    </oc>
    <nc r="BL7">
      <f>SUM(AJ7:BJ7)*4+(AI7)+(BK7)*20</f>
    </nc>
  </rcc>
  <rcc rId="1081" sId="10">
    <oc r="BL8">
      <f>SUM(AJ8:BG8)*4+(AI8)+(BK8)*20</f>
    </oc>
    <nc r="BL8">
      <f>SUM(AJ8:BJ8)*4+(AI8)+(BK8)*20</f>
    </nc>
  </rcc>
  <rcc rId="1082" sId="10">
    <oc r="BL9">
      <f>SUM(AJ9:BG9)*4+(AI9)+(BK9)*20</f>
    </oc>
    <nc r="BL9">
      <f>SUM(AJ9:BJ9)*4+(AI9)+(BK9)*20</f>
    </nc>
  </rcc>
  <rcc rId="1083" sId="10">
    <oc r="BL10">
      <f>SUM(AJ10:BG10)*4+(AI10)+(BK10)*20</f>
    </oc>
    <nc r="BL10">
      <f>SUM(AJ10:BJ10)*4+(AI10)+(BK10)*20</f>
    </nc>
  </rcc>
  <rcc rId="1084" sId="10">
    <oc r="BL11">
      <f>SUM(AJ11:BG11)*4+(AI11)+(BK11)*20</f>
    </oc>
    <nc r="BL11">
      <f>SUM(AJ11:BJ11)*4+(AI11)+(BK11)*20</f>
    </nc>
  </rcc>
  <rcc rId="1085" sId="10">
    <oc r="BL12">
      <f>SUM(AJ12:BG12)*4+(AI12)+(BK12)*20</f>
    </oc>
    <nc r="BL12">
      <f>SUM(AJ12:BJ12)*4+(AI12)+(BK12)*20</f>
    </nc>
  </rcc>
  <rcc rId="1086" sId="10">
    <oc r="BL13">
      <f>SUM(AJ13:BG13)*4+(AI13)+(BK13)*20</f>
    </oc>
    <nc r="BL13">
      <f>SUM(AJ13:BJ13)*4+(AI13)+(BK13)*20</f>
    </nc>
  </rcc>
  <rcc rId="1087" sId="10">
    <oc r="BL14">
      <f>SUM(AJ14:BG14)*4+(AI14)+(BK14)*20</f>
    </oc>
    <nc r="BL14">
      <f>SUM(AJ14:BJ14)*4+(AI14)+(BK14)*20</f>
    </nc>
  </rcc>
  <rcc rId="1088" sId="10">
    <oc r="BL15">
      <f>SUM(AJ15:BG15)*4+(AI15)+(BK15)*20</f>
    </oc>
    <nc r="BL15">
      <f>SUM(AJ15:BJ15)*4+(AI15)+(BK15)*20</f>
    </nc>
  </rcc>
  <rcc rId="1089" sId="10">
    <oc r="BL16">
      <f>SUM(AJ16:BG16)*4+(AI16)+(BK16)*20</f>
    </oc>
    <nc r="BL16">
      <f>SUM(AJ16:BJ16)*4+(AI16)+(BK16)*20</f>
    </nc>
  </rcc>
  <rcc rId="1090" sId="10">
    <oc r="BL17">
      <f>SUM(AJ17:BG17)*4+(AI17)+(BK17)*20</f>
    </oc>
    <nc r="BL17">
      <f>SUM(AJ17:BJ17)*4+(AI17)+(BK17)*20</f>
    </nc>
  </rcc>
  <rcc rId="1091" sId="10">
    <oc r="BL18">
      <f>SUM(AJ18:BG18)*4+(AI18)+(BK18)*20</f>
    </oc>
    <nc r="BL18">
      <f>SUM(AJ18:BJ18)*4+(AI18)+(BK18)*20</f>
    </nc>
  </rcc>
  <rcc rId="1092" sId="10" odxf="1" dxf="1">
    <oc r="BL19">
      <f>SUM(AJ19:BG19)*4+(AI19)+(BK19)*20</f>
    </oc>
    <nc r="BL19">
      <f>SUM(AJ19:BJ19)*4+(AI19)+(BK19)*20</f>
    </nc>
    <odxf>
      <fill>
        <patternFill patternType="none">
          <bgColor indexed="65"/>
        </patternFill>
      </fill>
    </odxf>
    <ndxf>
      <fill>
        <patternFill patternType="solid">
          <bgColor theme="0" tint="-0.249977111117893"/>
        </patternFill>
      </fill>
    </ndxf>
  </rcc>
  <rcc rId="1093" sId="10">
    <oc r="AF3">
      <f>SUM(D3:AA3)*4+(C3)+(AE3)*20</f>
    </oc>
    <nc r="AF3">
      <f>SUM(D3:AD3)*4+(C3)+(AE3)*20</f>
    </nc>
  </rcc>
  <rcc rId="1094" sId="10">
    <oc r="AF4">
      <f>SUM(D4:AA4)*4+(C4)+(AE4)*20</f>
    </oc>
    <nc r="AF4">
      <f>SUM(D4:AD4)*4+(C4)+(AE4)*20</f>
    </nc>
  </rcc>
  <rcc rId="1095" sId="10">
    <oc r="AF5">
      <f>SUM(D5:AA5)*4+(C5)+(AE5)*20</f>
    </oc>
    <nc r="AF5">
      <f>SUM(D5:AD5)*4+(C5)+(AE5)*20</f>
    </nc>
  </rcc>
  <rcc rId="1096" sId="10">
    <oc r="AF6">
      <f>SUM(D6:AA6)*4+(C6)+(AE6)*20</f>
    </oc>
    <nc r="AF6">
      <f>SUM(D6:AD6)*4+(C6)+(AE6)*20</f>
    </nc>
  </rcc>
  <rcc rId="1097" sId="10">
    <oc r="AF7">
      <f>SUM(D7:AA7)*4+(C7)+(AE7)*20</f>
    </oc>
    <nc r="AF7">
      <f>SUM(D7:AD7)*4+(C7)+(AE7)*20</f>
    </nc>
  </rcc>
  <rcc rId="1098" sId="10">
    <oc r="AF8">
      <f>SUM(D8:AA8)*4+(C8)+(AE8)*20</f>
    </oc>
    <nc r="AF8">
      <f>SUM(D8:AD8)*4+(C8)+(AE8)*20</f>
    </nc>
  </rcc>
  <rcc rId="1099" sId="10">
    <oc r="AF9">
      <f>SUM(D9:AA9)*4+(C9)+(AE9)*20</f>
    </oc>
    <nc r="AF9">
      <f>SUM(D9:AD9)*4+(C9)+(AE9)*20</f>
    </nc>
  </rcc>
  <rcc rId="1100" sId="10">
    <oc r="AF10">
      <f>SUM(D10:AA10)*4+(C10)+(AE10)*20</f>
    </oc>
    <nc r="AF10">
      <f>SUM(D10:AD10)*4+(C10)+(AE10)*20</f>
    </nc>
  </rcc>
  <rcc rId="1101" sId="10">
    <oc r="AF11">
      <f>SUM(D11:AA11)*4+(C11)+(AE11)*20</f>
    </oc>
    <nc r="AF11">
      <f>SUM(D11:AD11)*4+(C11)+(AE11)*20</f>
    </nc>
  </rcc>
  <rcc rId="1102" sId="10">
    <oc r="AF12">
      <f>SUM(D12:AA12)*4+(C12)+(AE12)*20</f>
    </oc>
    <nc r="AF12">
      <f>SUM(D12:AD12)*4+(C12)+(AE12)*20</f>
    </nc>
  </rcc>
  <rcc rId="1103" sId="10">
    <oc r="AF13">
      <f>SUM(D13:AA13)*4+(C13)+(AE13)*20</f>
    </oc>
    <nc r="AF13">
      <f>SUM(D13:AD13)*4+(C13)+(AE13)*20</f>
    </nc>
  </rcc>
  <rcc rId="1104" sId="10">
    <oc r="AF14">
      <f>SUM(D14:AA14)*4+(C14)+(AE14)*20</f>
    </oc>
    <nc r="AF14">
      <f>SUM(D14:AD14)*4+(C14)+(AE14)*20</f>
    </nc>
  </rcc>
  <rcc rId="1105" sId="10">
    <oc r="AF15">
      <f>SUM(D15:AA15)*4+(C15)+(AE15)*20</f>
    </oc>
    <nc r="AF15">
      <f>SUM(D15:AD15)*4+(C15)+(AE15)*20</f>
    </nc>
  </rcc>
  <rcc rId="1106" sId="10">
    <oc r="AF16">
      <f>SUM(D16:AA16)*4+(C16)+(AE16)*20</f>
    </oc>
    <nc r="AF16">
      <f>SUM(D16:AD16)*4+(C16)+(AE16)*20</f>
    </nc>
  </rcc>
  <rcc rId="1107" sId="10">
    <oc r="AF17">
      <f>SUM(D17:AA17)*4+(C17)+(AE17)*20</f>
    </oc>
    <nc r="AF17">
      <f>SUM(D17:AD17)*4+(C17)+(AE17)*20</f>
    </nc>
  </rcc>
  <rcc rId="1108" sId="10">
    <oc r="AF18">
      <f>SUM(D18:AA18)*4+(C18)+(AE18)*20</f>
    </oc>
    <nc r="AF18">
      <f>SUM(D18:AD18)*4+(C18)+(AE18)*20</f>
    </nc>
  </rcc>
  <rcc rId="1109" sId="10" odxf="1" dxf="1">
    <oc r="AF19">
      <f>SUM(D19:AA19)*4+(C19)+(AE19)*20</f>
    </oc>
    <nc r="AF19">
      <f>SUM(D19:AD19)*4+(C19)+(AE19)*20</f>
    </nc>
    <odxf>
      <fill>
        <patternFill patternType="none">
          <bgColor indexed="65"/>
        </patternFill>
      </fill>
    </odxf>
    <ndxf>
      <fill>
        <patternFill patternType="solid">
          <bgColor theme="0" tint="-0.249977111117893"/>
        </patternFill>
      </fill>
    </ndxf>
  </rcc>
  <rrc rId="1110" sId="11" ref="C1:C1048576" action="deleteCol">
    <rfmt sheetId="11" xfDxf="1" sqref="C1:C1048576" start="0" length="0"/>
    <rfmt sheetId="11" sqref="C1" start="0" length="0">
      <dxf>
        <font>
          <b/>
          <sz val="16"/>
          <color rgb="FFC00000"/>
          <name val="Calibri"/>
          <family val="2"/>
          <scheme val="none"/>
        </font>
        <border outline="0">
          <top style="mediumDashDotDot">
            <color indexed="64"/>
          </top>
          <bottom style="mediumDashDotDot">
            <color indexed="64"/>
          </bottom>
        </border>
      </dxf>
    </rfmt>
    <rcc rId="0" sId="11" dxf="1">
      <nc r="C2" t="inlineStr">
        <is>
          <t>Woonplaats</t>
        </is>
      </nc>
      <ndxf>
        <font>
          <b/>
          <sz val="16"/>
          <color theme="6" tint="-0.249977111117893"/>
          <name val="Calibri"/>
          <family val="2"/>
          <scheme val="none"/>
        </font>
        <alignment horizontal="center" vertical="center" textRotation="73"/>
        <border outline="0">
          <left style="double">
            <color indexed="64"/>
          </left>
          <right style="double">
            <color indexed="64"/>
          </right>
          <top style="mediumDashDotDot">
            <color indexed="64"/>
          </top>
          <bottom style="double">
            <color indexed="64"/>
          </bottom>
        </border>
      </ndxf>
    </rcc>
    <rcc rId="0" sId="11" dxf="1">
      <nc r="C3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alignment horizontal="left" vertical="top"/>
        <border outline="0">
          <left style="thin">
            <color indexed="64"/>
          </left>
          <right style="double">
            <color indexed="64"/>
          </right>
          <top style="double">
            <color indexed="64"/>
          </top>
          <bottom style="thin">
            <color indexed="64"/>
          </bottom>
        </border>
      </ndxf>
    </rcc>
    <rcc rId="0" sId="11" dxf="1">
      <nc r="C4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alignment horizontal="left" vertical="top"/>
        <border outline="0">
          <left style="thin">
            <color indexed="64"/>
          </left>
          <right style="double">
            <color indexed="64"/>
          </right>
          <top style="double">
            <color indexed="64"/>
          </top>
          <bottom style="thin">
            <color indexed="64"/>
          </bottom>
        </border>
      </ndxf>
    </rcc>
    <rcc rId="0" sId="11" dxf="1">
      <nc r="C5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alignment horizontal="left" vertical="top"/>
        <border outline="0">
          <left style="thin">
            <color indexed="64"/>
          </left>
          <right style="double">
            <color indexed="64"/>
          </right>
          <top style="double">
            <color indexed="64"/>
          </top>
          <bottom style="thin">
            <color indexed="64"/>
          </bottom>
        </border>
      </ndxf>
    </rcc>
    <rcc rId="0" sId="11" dxf="1">
      <nc r="C6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alignment horizontal="left" vertical="top"/>
        <border outline="0">
          <left style="thin">
            <color indexed="64"/>
          </left>
          <right style="double">
            <color indexed="64"/>
          </right>
          <top style="double">
            <color indexed="64"/>
          </top>
          <bottom style="thin">
            <color indexed="64"/>
          </bottom>
        </border>
      </ndxf>
    </rcc>
    <rcc rId="0" sId="11" dxf="1">
      <nc r="C7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alignment horizontal="left" vertical="top"/>
        <border outline="0">
          <left style="thin">
            <color indexed="64"/>
          </left>
          <right style="double">
            <color indexed="64"/>
          </right>
          <top style="double">
            <color indexed="64"/>
          </top>
          <bottom style="thin">
            <color indexed="64"/>
          </bottom>
        </border>
      </ndxf>
    </rcc>
    <rcc rId="0" sId="11" dxf="1">
      <nc r="C8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alignment horizontal="left" vertical="top"/>
        <border outline="0">
          <left style="thin">
            <color indexed="64"/>
          </left>
          <right style="double">
            <color indexed="64"/>
          </right>
          <top style="double">
            <color indexed="64"/>
          </top>
          <bottom style="thin">
            <color indexed="64"/>
          </bottom>
        </border>
      </ndxf>
    </rcc>
    <rcc rId="0" sId="11" dxf="1">
      <nc r="C9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alignment horizontal="left" vertical="top"/>
        <border outline="0">
          <left style="thin">
            <color indexed="64"/>
          </left>
          <right style="double">
            <color indexed="64"/>
          </right>
          <top style="double">
            <color indexed="64"/>
          </top>
          <bottom style="thin">
            <color indexed="64"/>
          </bottom>
        </border>
      </ndxf>
    </rcc>
    <rcc rId="0" sId="11" dxf="1">
      <nc r="C10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alignment horizontal="left" vertical="top"/>
        <border outline="0">
          <left style="thin">
            <color indexed="64"/>
          </left>
          <right style="double">
            <color indexed="64"/>
          </right>
          <top style="double">
            <color indexed="64"/>
          </top>
          <bottom style="thin">
            <color indexed="64"/>
          </bottom>
        </border>
      </ndxf>
    </rcc>
    <rcc rId="0" sId="11" dxf="1">
      <nc r="C11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alignment horizontal="left" vertical="top"/>
        <border outline="0">
          <left style="thin">
            <color indexed="64"/>
          </left>
          <right style="double">
            <color indexed="64"/>
          </right>
          <top style="double">
            <color indexed="64"/>
          </top>
          <bottom style="thin">
            <color indexed="64"/>
          </bottom>
        </border>
      </ndxf>
    </rcc>
    <rcc rId="0" sId="11" dxf="1">
      <nc r="C12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alignment horizontal="left" vertical="top"/>
        <border outline="0">
          <left style="thin">
            <color indexed="64"/>
          </left>
          <right style="double">
            <color indexed="64"/>
          </right>
          <top style="double">
            <color indexed="64"/>
          </top>
          <bottom style="thin">
            <color indexed="64"/>
          </bottom>
        </border>
      </ndxf>
    </rcc>
    <rcc rId="0" sId="11" dxf="1">
      <nc r="C13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alignment horizontal="left" vertical="top"/>
        <border outline="0">
          <left style="thin">
            <color indexed="64"/>
          </left>
          <right style="double">
            <color indexed="64"/>
          </right>
          <top style="double">
            <color indexed="64"/>
          </top>
          <bottom style="thin">
            <color indexed="64"/>
          </bottom>
        </border>
      </ndxf>
    </rcc>
    <rcc rId="0" sId="11" dxf="1">
      <nc r="C14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alignment horizontal="left" vertical="top"/>
        <border outline="0">
          <left style="thin">
            <color indexed="64"/>
          </left>
          <right style="double">
            <color indexed="64"/>
          </right>
          <top style="double">
            <color indexed="64"/>
          </top>
          <bottom style="thin">
            <color indexed="64"/>
          </bottom>
        </border>
      </ndxf>
    </rcc>
    <rcc rId="0" sId="11" dxf="1">
      <nc r="C15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alignment horizontal="left" vertical="top"/>
        <border outline="0">
          <left style="thin">
            <color indexed="64"/>
          </left>
          <right style="double">
            <color indexed="64"/>
          </right>
          <top style="double">
            <color indexed="64"/>
          </top>
          <bottom style="thin">
            <color indexed="64"/>
          </bottom>
        </border>
      </ndxf>
    </rcc>
    <rcc rId="0" sId="11" dxf="1">
      <nc r="C16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alignment horizontal="left" vertical="top"/>
        <border outline="0">
          <left style="thin">
            <color indexed="64"/>
          </left>
          <right style="double">
            <color indexed="64"/>
          </right>
          <top style="double">
            <color indexed="64"/>
          </top>
          <bottom style="thin">
            <color indexed="64"/>
          </bottom>
        </border>
      </ndxf>
    </rcc>
    <rcc rId="0" sId="11" dxf="1">
      <nc r="C17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alignment horizontal="left" vertical="top"/>
        <border outline="0">
          <left style="thin">
            <color indexed="64"/>
          </left>
          <right style="double">
            <color indexed="64"/>
          </right>
          <top style="double">
            <color indexed="64"/>
          </top>
          <bottom style="thin">
            <color indexed="64"/>
          </bottom>
        </border>
      </ndxf>
    </rcc>
    <rcc rId="0" sId="11" dxf="1">
      <nc r="C18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alignment horizontal="left" vertical="top"/>
        <border outline="0">
          <left style="thin">
            <color indexed="64"/>
          </left>
          <right style="double">
            <color indexed="64"/>
          </right>
          <top style="double">
            <color indexed="64"/>
          </top>
          <bottom style="thin">
            <color indexed="64"/>
          </bottom>
        </border>
      </ndxf>
    </rcc>
    <rcc rId="0" sId="11" dxf="1">
      <nc r="C19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alignment horizontal="left" vertical="top"/>
        <border outline="0">
          <left style="thin">
            <color indexed="64"/>
          </left>
          <right style="double">
            <color indexed="64"/>
          </right>
          <top style="double">
            <color indexed="64"/>
          </top>
          <bottom style="thin">
            <color indexed="64"/>
          </bottom>
        </border>
      </ndxf>
    </rcc>
    <rcc rId="0" sId="11" dxf="1">
      <nc r="C20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alignment horizontal="left" vertical="top"/>
        <border outline="0">
          <left style="thin">
            <color indexed="64"/>
          </left>
          <right style="double">
            <color indexed="64"/>
          </right>
          <top style="double">
            <color indexed="64"/>
          </top>
          <bottom style="thin">
            <color indexed="64"/>
          </bottom>
        </border>
      </ndxf>
    </rcc>
    <rcc rId="0" sId="11" dxf="1">
      <nc r="C21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alignment horizontal="left" vertical="top"/>
        <border outline="0">
          <left style="thin">
            <color indexed="64"/>
          </left>
          <right style="double">
            <color indexed="64"/>
          </right>
          <top style="double">
            <color indexed="64"/>
          </top>
          <bottom style="thin">
            <color indexed="64"/>
          </bottom>
        </border>
      </ndxf>
    </rcc>
    <rcc rId="0" sId="11" dxf="1">
      <nc r="C22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alignment horizontal="left" vertical="top"/>
        <border outline="0">
          <left style="thin">
            <color indexed="64"/>
          </left>
          <right style="double">
            <color indexed="64"/>
          </right>
          <top style="double">
            <color indexed="64"/>
          </top>
          <bottom style="thin">
            <color indexed="64"/>
          </bottom>
        </border>
      </ndxf>
    </rcc>
    <rcc rId="0" sId="11" dxf="1">
      <nc r="C23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alignment horizontal="left" vertical="top"/>
        <border outline="0">
          <left style="thin">
            <color indexed="64"/>
          </left>
          <right style="double">
            <color indexed="64"/>
          </right>
          <top style="double">
            <color indexed="64"/>
          </top>
          <bottom style="thin">
            <color indexed="64"/>
          </bottom>
        </border>
      </ndxf>
    </rcc>
    <rcc rId="0" sId="11" dxf="1">
      <nc r="C24">
        <f>'Alle lijsten'!#REF!</f>
      </nc>
      <ndxf>
        <font>
          <sz val="12"/>
          <color theme="1"/>
          <name val="Calibri"/>
          <family val="2"/>
          <scheme val="minor"/>
        </font>
        <alignment horizontal="left" vertical="top"/>
        <border outline="0">
          <left style="thin">
            <color indexed="64"/>
          </left>
          <right style="double">
            <color indexed="64"/>
          </right>
          <top style="double">
            <color indexed="64"/>
          </top>
          <bottom style="thin">
            <color indexed="64"/>
          </bottom>
        </border>
      </ndxf>
    </rcc>
  </rrc>
  <rrc rId="1111" sId="11" ref="AB1:AB1048576" action="insertCol"/>
  <rrc rId="1112" sId="11" ref="AB1:AB1048576" action="insertCol"/>
  <rrc rId="1113" sId="11" ref="AB1:AB1048576" action="insertCol"/>
  <rcc rId="1114" sId="11">
    <nc r="AB2">
      <v>15</v>
    </nc>
  </rcc>
  <rcc rId="1115" sId="11">
    <nc r="AC2">
      <v>16</v>
    </nc>
  </rcc>
  <rcc rId="1116" sId="11">
    <nc r="AD2">
      <v>17</v>
    </nc>
  </rcc>
  <rcc rId="1117" sId="11">
    <oc r="AF3">
      <f>SUM(D3:AA3)*4+(C3)+(AE3)*20</f>
    </oc>
    <nc r="AF3">
      <f>SUM(D3:AD3)*4+(C3)+(AE3)*20</f>
    </nc>
  </rcc>
  <rcc rId="1118" sId="11">
    <oc r="AF4">
      <f>SUM(D4:AA4)*4+(C4)+(AE4)*20</f>
    </oc>
    <nc r="AF4">
      <f>SUM(D4:AD4)*4+(C4)+(AE4)*20</f>
    </nc>
  </rcc>
  <rcc rId="1119" sId="11">
    <oc r="AF5">
      <f>SUM(D5:AA5)*4+(C5)+(AE5)*20</f>
    </oc>
    <nc r="AF5">
      <f>SUM(D5:AD5)*4+(C5)+(AE5)*20</f>
    </nc>
  </rcc>
  <rcc rId="1120" sId="11">
    <oc r="AF6">
      <f>SUM(D6:AA6)*4+(C6)+(AE6)*20</f>
    </oc>
    <nc r="AF6">
      <f>SUM(D6:AD6)*4+(C6)+(AE6)*20</f>
    </nc>
  </rcc>
  <rcc rId="1121" sId="11">
    <oc r="AF7">
      <f>SUM(D7:AA7)*4+(C7)+(AE7)*20</f>
    </oc>
    <nc r="AF7">
      <f>SUM(D7:AD7)*4+(C7)+(AE7)*20</f>
    </nc>
  </rcc>
  <rcc rId="1122" sId="11">
    <oc r="AF8">
      <f>SUM(D8:AA8)*4+(C8)+(AE8)*20</f>
    </oc>
    <nc r="AF8">
      <f>SUM(D8:AD8)*4+(C8)+(AE8)*20</f>
    </nc>
  </rcc>
  <rcc rId="1123" sId="11">
    <oc r="AF9">
      <f>SUM(D9:AA9)*4+(C9)+(AE9)*20</f>
    </oc>
    <nc r="AF9">
      <f>SUM(D9:AD9)*4+(C9)+(AE9)*20</f>
    </nc>
  </rcc>
  <rcc rId="1124" sId="11">
    <oc r="AF10">
      <f>SUM(D10:AA10)*4+(C10)+(AE10)*20</f>
    </oc>
    <nc r="AF10">
      <f>SUM(D10:AD10)*4+(C10)+(AE10)*20</f>
    </nc>
  </rcc>
  <rcc rId="1125" sId="11">
    <oc r="AF11">
      <f>SUM(D11:AA11)*4+(C11)+(AE11)*20</f>
    </oc>
    <nc r="AF11">
      <f>SUM(D11:AD11)*4+(C11)+(AE11)*20</f>
    </nc>
  </rcc>
  <rcc rId="1126" sId="11">
    <oc r="AF12">
      <f>SUM(D12:AA12)*4+(C12)+(AE12)*20</f>
    </oc>
    <nc r="AF12">
      <f>SUM(D12:AD12)*4+(C12)+(AE12)*20</f>
    </nc>
  </rcc>
  <rcc rId="1127" sId="11">
    <oc r="AF13">
      <f>SUM(D13:AA13)*4+(C13)+(AE13)*20</f>
    </oc>
    <nc r="AF13">
      <f>SUM(D13:AD13)*4+(C13)+(AE13)*20</f>
    </nc>
  </rcc>
  <rcc rId="1128" sId="11">
    <oc r="AF14">
      <f>SUM(D14:AA14)*4+(C14)+(AE14)*20</f>
    </oc>
    <nc r="AF14">
      <f>SUM(D14:AD14)*4+(C14)+(AE14)*20</f>
    </nc>
  </rcc>
  <rcc rId="1129" sId="11">
    <oc r="AF15">
      <f>SUM(D15:AA15)*4+(C15)+(AE15)*20</f>
    </oc>
    <nc r="AF15">
      <f>SUM(D15:AD15)*4+(C15)+(AE15)*20</f>
    </nc>
  </rcc>
  <rcc rId="1130" sId="11">
    <oc r="AF16">
      <f>SUM(D16:AA16)*4+(C16)+(AE16)*20</f>
    </oc>
    <nc r="AF16">
      <f>SUM(D16:AD16)*4+(C16)+(AE16)*20</f>
    </nc>
  </rcc>
  <rcc rId="1131" sId="11">
    <oc r="AF17">
      <f>SUM(D17:AA17)*4+(C17)+(AE17)*20</f>
    </oc>
    <nc r="AF17">
      <f>SUM(D17:AD17)*4+(C17)+(AE17)*20</f>
    </nc>
  </rcc>
  <rcc rId="1132" sId="11">
    <oc r="AF18">
      <f>SUM(D18:AA18)*4+(C18)+(AE18)*20</f>
    </oc>
    <nc r="AF18">
      <f>SUM(D18:AD18)*4+(C18)+(AE18)*20</f>
    </nc>
  </rcc>
  <rcc rId="1133" sId="11">
    <oc r="AF19">
      <f>SUM(D19:AA19)*4+(C19)+(AE19)*20</f>
    </oc>
    <nc r="AF19">
      <f>SUM(D19:AD19)*4+(C19)+(AE19)*20</f>
    </nc>
  </rcc>
  <rcc rId="1134" sId="11">
    <oc r="AF20">
      <f>SUM(D20:AA20)*4+(C20)+(AE20)*20</f>
    </oc>
    <nc r="AF20">
      <f>SUM(D20:AD20)*4+(C20)+(AE20)*20</f>
    </nc>
  </rcc>
  <rcc rId="1135" sId="11">
    <oc r="AF21">
      <f>SUM(D21:AA21)*4+(C21)+(AE21)*20</f>
    </oc>
    <nc r="AF21">
      <f>SUM(D21:AD21)*4+(C21)+(AE21)*20</f>
    </nc>
  </rcc>
  <rcc rId="1136" sId="11">
    <oc r="AF22">
      <f>SUM(D22:AA22)*4+(C22)+(AE22)*20</f>
    </oc>
    <nc r="AF22">
      <f>SUM(D22:AD22)*4+(C22)+(AE22)*20</f>
    </nc>
  </rcc>
  <rcc rId="1137" sId="11">
    <oc r="AF23">
      <f>SUM(D23:AA23)*4+(C23)+(AE23)*20</f>
    </oc>
    <nc r="AF23">
      <f>SUM(D23:AD23)*4+(C23)+(AE23)*20</f>
    </nc>
  </rcc>
  <rrc rId="1138" sId="11" ref="BH1:BH1048576" action="insertCol"/>
  <rrc rId="1139" sId="11" ref="BH1:BH1048576" action="insertCol"/>
  <rrc rId="1140" sId="11" ref="BH1:BH1048576" action="insertCol"/>
  <rcc rId="1141" sId="11">
    <nc r="BH2">
      <v>15</v>
    </nc>
  </rcc>
  <rcc rId="1142" sId="11">
    <nc r="BI2">
      <v>16</v>
    </nc>
  </rcc>
  <rcc rId="1143" sId="11">
    <nc r="BJ2">
      <v>17</v>
    </nc>
  </rcc>
  <rcc rId="1144" sId="11">
    <oc r="BL3">
      <f>SUM(AJ3:BG3)*4+(AI3)+(BK3)*20</f>
    </oc>
    <nc r="BL3">
      <f>SUM(AJ3:BJ3)*4+(AI3)+(BK3)*20</f>
    </nc>
  </rcc>
  <rcc rId="1145" sId="11">
    <oc r="BL4">
      <f>SUM(AJ4:BG4)*4+(AI4)+(BK4)*20</f>
    </oc>
    <nc r="BL4">
      <f>SUM(AJ4:BJ4)*4+(AI4)+(BK4)*20</f>
    </nc>
  </rcc>
  <rcc rId="1146" sId="11">
    <oc r="BL5">
      <f>SUM(AJ5:BG5)*4+(AI5)+(BK5)*20</f>
    </oc>
    <nc r="BL5">
      <f>SUM(AJ5:BJ5)*4+(AI5)+(BK5)*20</f>
    </nc>
  </rcc>
  <rcc rId="1147" sId="11">
    <oc r="BL6">
      <f>SUM(AJ6:BG6)*4+(AI6)+(BK6)*20</f>
    </oc>
    <nc r="BL6">
      <f>SUM(AJ6:BJ6)*4+(AI6)+(BK6)*20</f>
    </nc>
  </rcc>
  <rcc rId="1148" sId="11">
    <oc r="BL7">
      <f>SUM(AJ7:BG7)*4+(AI7)+(BK7)*20</f>
    </oc>
    <nc r="BL7">
      <f>SUM(AJ7:BJ7)*4+(AI7)+(BK7)*20</f>
    </nc>
  </rcc>
  <rcc rId="1149" sId="11">
    <oc r="BL8">
      <f>SUM(AJ8:BG8)*4+(AI8)+(BK8)*20</f>
    </oc>
    <nc r="BL8">
      <f>SUM(AJ8:BJ8)*4+(AI8)+(BK8)*20</f>
    </nc>
  </rcc>
  <rcc rId="1150" sId="11">
    <oc r="BL9">
      <f>SUM(AJ9:BG9)*4+(AI9)+(BK9)*20</f>
    </oc>
    <nc r="BL9">
      <f>SUM(AJ9:BJ9)*4+(AI9)+(BK9)*20</f>
    </nc>
  </rcc>
  <rcc rId="1151" sId="11">
    <oc r="BL10">
      <f>SUM(AJ10:BG10)*4+(AI10)+(BK10)*20</f>
    </oc>
    <nc r="BL10">
      <f>SUM(AJ10:BJ10)*4+(AI10)+(BK10)*20</f>
    </nc>
  </rcc>
  <rcc rId="1152" sId="11">
    <oc r="BL11">
      <f>SUM(AJ11:BG11)*4+(AI11)+(BK11)*20</f>
    </oc>
    <nc r="BL11">
      <f>SUM(AJ11:BJ11)*4+(AI11)+(BK11)*20</f>
    </nc>
  </rcc>
  <rcc rId="1153" sId="11">
    <oc r="BL12">
      <f>SUM(AJ12:BG12)*4+(AI12)+(BK12)*20</f>
    </oc>
    <nc r="BL12">
      <f>SUM(AJ12:BJ12)*4+(AI12)+(BK12)*20</f>
    </nc>
  </rcc>
  <rcc rId="1154" sId="11">
    <oc r="BL13">
      <f>SUM(AJ13:BG13)*4+(AI13)+(BK13)*20</f>
    </oc>
    <nc r="BL13">
      <f>SUM(AJ13:BJ13)*4+(AI13)+(BK13)*20</f>
    </nc>
  </rcc>
  <rcc rId="1155" sId="11">
    <oc r="BL14">
      <f>SUM(AJ14:BG14)*4+(AI14)+(BK14)*20</f>
    </oc>
    <nc r="BL14">
      <f>SUM(AJ14:BJ14)*4+(AI14)+(BK14)*20</f>
    </nc>
  </rcc>
  <rcc rId="1156" sId="11">
    <oc r="BL15">
      <f>SUM(AJ15:BG15)*4+(AI15)+(BK15)*20</f>
    </oc>
    <nc r="BL15">
      <f>SUM(AJ15:BJ15)*4+(AI15)+(BK15)*20</f>
    </nc>
  </rcc>
  <rcc rId="1157" sId="11">
    <oc r="BL16">
      <f>SUM(AJ16:BG16)*4+(AI16)+(BK16)*20</f>
    </oc>
    <nc r="BL16">
      <f>SUM(AJ16:BJ16)*4+(AI16)+(BK16)*20</f>
    </nc>
  </rcc>
  <rcc rId="1158" sId="11">
    <oc r="BL17">
      <f>SUM(AJ17:BG17)*4+(AI17)+(BK17)*20</f>
    </oc>
    <nc r="BL17">
      <f>SUM(AJ17:BJ17)*4+(AI17)+(BK17)*20</f>
    </nc>
  </rcc>
  <rcc rId="1159" sId="11">
    <oc r="BL18">
      <f>SUM(AJ18:BG18)*4+(AI18)+(BK18)*20</f>
    </oc>
    <nc r="BL18">
      <f>SUM(AJ18:BJ18)*4+(AI18)+(BK18)*20</f>
    </nc>
  </rcc>
  <rcc rId="1160" sId="11">
    <oc r="BL19">
      <f>SUM(AJ19:BG19)*4+(AI19)+(BK19)*20</f>
    </oc>
    <nc r="BL19">
      <f>SUM(AJ19:BJ19)*4+(AI19)+(BK19)*20</f>
    </nc>
  </rcc>
  <rcc rId="1161" sId="11">
    <oc r="BL20">
      <f>SUM(AJ20:BG20)*4+(AI20)+(BK20)*20</f>
    </oc>
    <nc r="BL20">
      <f>SUM(AJ20:BJ20)*4+(AI20)+(BK20)*20</f>
    </nc>
  </rcc>
  <rcc rId="1162" sId="11">
    <oc r="BL21">
      <f>SUM(AJ21:BG21)*4+(AI21)+(BK21)*20</f>
    </oc>
    <nc r="BL21">
      <f>SUM(AJ21:BJ21)*4+(AI21)+(BK21)*20</f>
    </nc>
  </rcc>
  <rcc rId="1163" sId="11">
    <oc r="BL22">
      <f>SUM(AJ22:BG22)*4+(AI22)+(BK22)*20</f>
    </oc>
    <nc r="BL22">
      <f>SUM(AJ22:BJ22)*4+(AI22)+(BK22)*20</f>
    </nc>
  </rcc>
  <rcc rId="1164" sId="11">
    <oc r="BL23">
      <f>SUM(AJ23:BG23)*4+(AI23)+(BK23)*20</f>
    </oc>
    <nc r="BL23">
      <f>SUM(AJ23:BJ23)*4+(AI23)+(BK23)*20</f>
    </nc>
  </rcc>
  <rrc rId="1165" sId="12" ref="C1:C1048576" action="deleteCol">
    <rfmt sheetId="12" xfDxf="1" sqref="C1:C1048576" start="0" length="0"/>
    <rfmt sheetId="12" sqref="C1" start="0" length="0">
      <dxf>
        <font>
          <sz val="16"/>
          <color rgb="FFC00000"/>
          <name val="Verdana"/>
          <family val="2"/>
          <scheme val="none"/>
        </font>
        <fill>
          <patternFill patternType="solid">
            <bgColor indexed="9"/>
          </patternFill>
        </fill>
        <alignment horizontal="left" vertical="top"/>
        <border outline="0">
          <left style="thin">
            <color indexed="64"/>
          </left>
          <right style="thin">
            <color indexed="64"/>
          </right>
          <top style="mediumDashDotDot">
            <color indexed="64"/>
          </top>
          <bottom style="mediumDashDotDot">
            <color indexed="64"/>
          </bottom>
        </border>
      </dxf>
    </rfmt>
    <rcc rId="0" sId="12" dxf="1">
      <nc r="C2" t="inlineStr">
        <is>
          <t>Woonplaats</t>
        </is>
      </nc>
      <ndxf>
        <font>
          <b/>
          <sz val="16"/>
          <color theme="6" tint="-0.249977111117893"/>
          <name val="Calibri"/>
          <family val="2"/>
          <scheme val="none"/>
        </font>
        <alignment horizontal="center" vertical="center" textRotation="73"/>
        <border outline="0">
          <left style="double">
            <color indexed="64"/>
          </left>
          <right style="double">
            <color indexed="64"/>
          </right>
          <top style="mediumDashDotDot">
            <color indexed="64"/>
          </top>
        </border>
      </ndxf>
    </rcc>
    <rcc rId="0" sId="12" dxf="1">
      <nc r="C3">
        <f>'Alle lijsten'!#REF!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2" dxf="1">
      <nc r="C4">
        <f>'Alle lijsten'!#REF!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2" dxf="1">
      <nc r="C5">
        <f>'Alle lijsten'!#REF!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2" dxf="1">
      <nc r="C6">
        <f>'Alle lijsten'!#REF!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2" dxf="1">
      <nc r="C7">
        <f>'Alle lijsten'!#REF!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2" dxf="1">
      <nc r="C8">
        <f>'Alle lijsten'!#REF!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2" dxf="1">
      <nc r="C9">
        <f>'Alle lijsten'!#REF!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2" dxf="1">
      <nc r="C10">
        <f>'Alle lijsten'!#REF!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2" dxf="1">
      <nc r="C11">
        <f>'Alle lijsten'!#REF!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2" dxf="1">
      <nc r="C12">
        <f>'Alle lijsten'!#REF!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2" dxf="1">
      <nc r="C13">
        <f>'Alle lijsten'!#REF!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2" dxf="1">
      <nc r="C14">
        <f>'Alle lijsten'!#REF!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2" dxf="1">
      <nc r="C15">
        <f>'Alle lijsten'!#REF!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2" sqref="C1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2" sqref="C1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2" sqref="C1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2" sqref="C19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2" sqref="C2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166" sId="12" ref="AB1:AB1048576" action="insertCol"/>
  <rrc rId="1167" sId="12" ref="AB1:AB1048576" action="insertCol"/>
  <rrc rId="1168" sId="12" ref="AB1:AB1048576" action="insertCol"/>
  <rrc rId="1169" sId="12" ref="BH1:BH1048576" action="insertCol"/>
  <rrc rId="1170" sId="12" ref="BH1:BH1048576" action="insertCol"/>
  <rrc rId="1171" sId="12" ref="BH1:BH1048576" action="insertCol"/>
  <rcc rId="1172" sId="12">
    <nc r="BH2">
      <v>15</v>
    </nc>
  </rcc>
  <rcc rId="1173" sId="12">
    <nc r="BI2">
      <v>16</v>
    </nc>
  </rcc>
  <rcc rId="1174" sId="12">
    <nc r="BJ2">
      <v>17</v>
    </nc>
  </rcc>
  <rcc rId="1175" sId="12">
    <nc r="AB2">
      <v>15</v>
    </nc>
  </rcc>
  <rcc rId="1176" sId="12">
    <nc r="AC2">
      <v>16</v>
    </nc>
  </rcc>
  <rcc rId="1177" sId="12">
    <nc r="AD2">
      <v>17</v>
    </nc>
  </rcc>
  <rcc rId="1178" sId="12">
    <oc r="AF3">
      <f>SUM(D3:AA3)*4+(C3)+(AE3)*20</f>
    </oc>
    <nc r="AF3">
      <f>SUM(D3:AD3)*4+(C3)+(AE3)*20</f>
    </nc>
  </rcc>
  <rcc rId="1179" sId="12">
    <oc r="AF4">
      <f>SUM(D4:AA4)*4+(C4)+(AE4)*20</f>
    </oc>
    <nc r="AF4">
      <f>SUM(D4:AD4)*4+(C4)+(AE4)*20</f>
    </nc>
  </rcc>
  <rcc rId="1180" sId="12">
    <oc r="AF5">
      <f>SUM(D5:AA5)*4+(C5)+(AE5)*20</f>
    </oc>
    <nc r="AF5">
      <f>SUM(D5:AD5)*4+(C5)+(AE5)*20</f>
    </nc>
  </rcc>
  <rcc rId="1181" sId="12">
    <oc r="AF6">
      <f>SUM(D6:AA6)*4+(C6)+(AE6)*20</f>
    </oc>
    <nc r="AF6">
      <f>SUM(D6:AD6)*4+(C6)+(AE6)*20</f>
    </nc>
  </rcc>
  <rcc rId="1182" sId="12">
    <oc r="AF7">
      <f>SUM(D7:AA7)*4+(C7)+(AE7)*20</f>
    </oc>
    <nc r="AF7">
      <f>SUM(D7:AD7)*4+(C7)+(AE7)*20</f>
    </nc>
  </rcc>
  <rcc rId="1183" sId="12">
    <oc r="AF8">
      <f>SUM(D8:AA8)*4+(C8)+(AE8)*20</f>
    </oc>
    <nc r="AF8">
      <f>SUM(D8:AD8)*4+(C8)+(AE8)*20</f>
    </nc>
  </rcc>
  <rcc rId="1184" sId="12">
    <oc r="AF9">
      <f>SUM(D9:AA9)*4+(C9)+(AE9)*20</f>
    </oc>
    <nc r="AF9">
      <f>SUM(D9:AD9)*4+(C9)+(AE9)*20</f>
    </nc>
  </rcc>
  <rcc rId="1185" sId="12">
    <oc r="AF10">
      <f>SUM(D10:AA10)*4+(C10)+(AE10)*20</f>
    </oc>
    <nc r="AF10">
      <f>SUM(D10:AD10)*4+(C10)+(AE10)*20</f>
    </nc>
  </rcc>
  <rcc rId="1186" sId="12">
    <oc r="AF11">
      <f>SUM(D11:AA11)*4+(C11)+(AE11)*20</f>
    </oc>
    <nc r="AF11">
      <f>SUM(D11:AD11)*4+(C11)+(AE11)*20</f>
    </nc>
  </rcc>
  <rcc rId="1187" sId="12">
    <oc r="AF12">
      <f>SUM(D12:AA12)*4+(C12)+(AE12)*20</f>
    </oc>
    <nc r="AF12">
      <f>SUM(D12:AD12)*4+(C12)+(AE12)*20</f>
    </nc>
  </rcc>
  <rcc rId="1188" sId="12">
    <oc r="AF13">
      <f>SUM(D13:AA13)*4+(C13)+(AE13)*20</f>
    </oc>
    <nc r="AF13">
      <f>SUM(D13:AD13)*4+(C13)+(AE13)*20</f>
    </nc>
  </rcc>
  <rcc rId="1189" sId="12">
    <oc r="AF14">
      <f>SUM(D14:AA14)*4+(C14)+(AE14)*20</f>
    </oc>
    <nc r="AF14">
      <f>SUM(D14:AD14)*4+(C14)+(AE14)*20</f>
    </nc>
  </rcc>
  <rcc rId="1190" sId="12">
    <oc r="AF15">
      <f>SUM(D15:AA15)*4+(C15)+(AE15)*20</f>
    </oc>
    <nc r="AF15">
      <f>SUM(D15:AD15)*4+(C15)+(AE15)*20</f>
    </nc>
  </rcc>
  <rcc rId="1191" sId="12">
    <oc r="BL3">
      <f>SUM(AJ3:BG3)*4+(AI3)+(BK3)*20</f>
    </oc>
    <nc r="BL3">
      <f>SUM(AJ3:BJ3)*4+(AI3)+(BK3)*20</f>
    </nc>
  </rcc>
  <rcc rId="1192" sId="12">
    <oc r="BL4">
      <f>SUM(AJ4:BG4)*4+(AI4)+(BK4)*20</f>
    </oc>
    <nc r="BL4">
      <f>SUM(AJ4:BJ4)*4+(AI4)+(BK4)*20</f>
    </nc>
  </rcc>
  <rcc rId="1193" sId="12">
    <oc r="BL5">
      <f>SUM(AJ5:BG5)*4+(AI5)+(BK5)*20</f>
    </oc>
    <nc r="BL5">
      <f>SUM(AJ5:BJ5)*4+(AI5)+(BK5)*20</f>
    </nc>
  </rcc>
  <rcc rId="1194" sId="12">
    <oc r="BL6">
      <f>SUM(AJ6:BG6)*4+(AI6)+(BK6)*20</f>
    </oc>
    <nc r="BL6">
      <f>SUM(AJ6:BJ6)*4+(AI6)+(BK6)*20</f>
    </nc>
  </rcc>
  <rcc rId="1195" sId="12">
    <oc r="BL7">
      <f>SUM(AJ7:BG7)*4+(AI7)+(BK7)*20</f>
    </oc>
    <nc r="BL7">
      <f>SUM(AJ7:BJ7)*4+(AI7)+(BK7)*20</f>
    </nc>
  </rcc>
  <rcc rId="1196" sId="12">
    <oc r="BL8">
      <f>SUM(AJ8:BG8)*4+(AI8)+(BK8)*20</f>
    </oc>
    <nc r="BL8">
      <f>SUM(AJ8:BJ8)*4+(AI8)+(BK8)*20</f>
    </nc>
  </rcc>
  <rcc rId="1197" sId="12">
    <oc r="BL9">
      <f>SUM(AJ9:BG9)*4+(AI9)+(BK9)*20</f>
    </oc>
    <nc r="BL9">
      <f>SUM(AJ9:BJ9)*4+(AI9)+(BK9)*20</f>
    </nc>
  </rcc>
  <rcc rId="1198" sId="12">
    <oc r="BL10">
      <f>SUM(AJ10:BG10)*4+(AI10)+(BK10)*20</f>
    </oc>
    <nc r="BL10">
      <f>SUM(AJ10:BJ10)*4+(AI10)+(BK10)*20</f>
    </nc>
  </rcc>
  <rcc rId="1199" sId="12">
    <oc r="BL11">
      <f>SUM(AJ11:BG11)*4+(AI11)+(BK11)*20</f>
    </oc>
    <nc r="BL11">
      <f>SUM(AJ11:BJ11)*4+(AI11)+(BK11)*20</f>
    </nc>
  </rcc>
  <rcc rId="1200" sId="12">
    <oc r="BL12">
      <f>SUM(AJ12:BG12)*4+(AI12)+(BK12)*20</f>
    </oc>
    <nc r="BL12">
      <f>SUM(AJ12:BJ12)*4+(AI12)+(BK12)*20</f>
    </nc>
  </rcc>
  <rcc rId="1201" sId="12">
    <oc r="BL13">
      <f>SUM(AJ13:BG13)*4+(AI13)+(BK13)*20</f>
    </oc>
    <nc r="BL13">
      <f>SUM(AJ13:BJ13)*4+(AI13)+(BK13)*20</f>
    </nc>
  </rcc>
  <rcc rId="1202" sId="12">
    <oc r="BL14">
      <f>SUM(AJ14:BG14)*4+(AI14)+(BK14)*20</f>
    </oc>
    <nc r="BL14">
      <f>SUM(AJ14:BJ14)*4+(AI14)+(BK14)*20</f>
    </nc>
  </rcc>
  <rcc rId="1203" sId="12">
    <oc r="BL15">
      <f>SUM(AJ15:BG15)*4+(AI15)+(BK15)*20</f>
    </oc>
    <nc r="BL15">
      <f>SUM(AJ15:BJ15)*4+(AI15)+(BK15)*20</f>
    </nc>
  </rcc>
  <rcc rId="1204" sId="12" odxf="1" dxf="1">
    <oc r="BL16">
      <f>SUM(AJ16:BG16)*4+(AI16)+(BK16)*20</f>
    </oc>
    <nc r="BL16">
      <f>SUM(AJ16:BJ16)*4+(AI16)+(BK16)*20</f>
    </nc>
    <odxf>
      <fill>
        <patternFill patternType="none">
          <bgColor indexed="65"/>
        </patternFill>
      </fill>
    </odxf>
    <ndxf>
      <fill>
        <patternFill patternType="solid">
          <bgColor theme="0" tint="-0.249977111117893"/>
        </patternFill>
      </fill>
    </ndxf>
  </rcc>
  <rcc rId="1205" sId="12" odxf="1" dxf="1">
    <oc r="BL17">
      <f>SUM(AJ17:BG17)*4+(AI17)+(BK17)*20</f>
    </oc>
    <nc r="BL17">
      <f>SUM(AJ17:BJ17)*4+(AI17)+(BK17)*20</f>
    </nc>
    <odxf>
      <fill>
        <patternFill patternType="none">
          <bgColor indexed="65"/>
        </patternFill>
      </fill>
    </odxf>
    <ndxf>
      <fill>
        <patternFill patternType="solid">
          <bgColor theme="0" tint="-0.249977111117893"/>
        </patternFill>
      </fill>
    </ndxf>
  </rcc>
  <rcc rId="1206" sId="12" odxf="1" dxf="1">
    <oc r="BL18">
      <f>SUM(AJ18:BG18)*4+(AI18)+(BK18)*20</f>
    </oc>
    <nc r="BL18">
      <f>SUM(AJ18:BJ18)*4+(AI18)+(BK18)*20</f>
    </nc>
    <odxf>
      <fill>
        <patternFill patternType="none">
          <bgColor indexed="65"/>
        </patternFill>
      </fill>
    </odxf>
    <ndxf>
      <fill>
        <patternFill patternType="solid">
          <bgColor theme="0" tint="-0.249977111117893"/>
        </patternFill>
      </fill>
    </ndxf>
  </rcc>
  <rcc rId="1207" sId="12" odxf="1" dxf="1">
    <oc r="BL19">
      <f>SUM(AJ19:BG19)*4+(AI19)+(BK19)*20</f>
    </oc>
    <nc r="BL19">
      <f>SUM(AJ19:BJ19)*4+(AI19)+(BK19)*20</f>
    </nc>
    <odxf>
      <fill>
        <patternFill patternType="none">
          <bgColor indexed="65"/>
        </patternFill>
      </fill>
    </odxf>
    <ndxf>
      <fill>
        <patternFill patternType="solid">
          <bgColor theme="0" tint="-0.249977111117893"/>
        </patternFill>
      </fill>
    </ndxf>
  </rcc>
  <rcc rId="1208" sId="12" odxf="1" dxf="1">
    <oc r="BL20">
      <f>SUM(AJ20:BG20)*4+(AI20)+(BK20)*20</f>
    </oc>
    <nc r="BL20">
      <f>SUM(AJ20:BJ20)*4+(AI20)+(BK20)*20</f>
    </nc>
    <odxf>
      <fill>
        <patternFill patternType="none">
          <bgColor indexed="65"/>
        </patternFill>
      </fill>
    </odxf>
    <ndxf>
      <fill>
        <patternFill patternType="solid">
          <bgColor theme="0" tint="-0.249977111117893"/>
        </patternFill>
      </fill>
    </ndxf>
  </rcc>
  <rcc rId="1209" sId="12" odxf="1" dxf="1">
    <oc r="AF16">
      <f>SUM(D16:AA16)*4+(C16)+(AE16)*20</f>
    </oc>
    <nc r="AF16">
      <f>SUM(D16:AD16)*4+(C16)+(AE16)*20</f>
    </nc>
    <odxf>
      <fill>
        <patternFill patternType="none">
          <bgColor indexed="65"/>
        </patternFill>
      </fill>
    </odxf>
    <ndxf>
      <fill>
        <patternFill patternType="solid">
          <bgColor theme="0" tint="-0.249977111117893"/>
        </patternFill>
      </fill>
    </ndxf>
  </rcc>
  <rcc rId="1210" sId="12" odxf="1" dxf="1">
    <oc r="AF17">
      <f>SUM(D17:AA17)*4+(C17)+(AE17)*20</f>
    </oc>
    <nc r="AF17">
      <f>SUM(D17:AD17)*4+(C17)+(AE17)*20</f>
    </nc>
    <odxf>
      <fill>
        <patternFill patternType="none">
          <bgColor indexed="65"/>
        </patternFill>
      </fill>
    </odxf>
    <ndxf>
      <fill>
        <patternFill patternType="solid">
          <bgColor theme="0" tint="-0.249977111117893"/>
        </patternFill>
      </fill>
    </ndxf>
  </rcc>
  <rcc rId="1211" sId="12" odxf="1" dxf="1">
    <oc r="AF18">
      <f>SUM(D18:AA18)*4+(C18)+(AE18)*20</f>
    </oc>
    <nc r="AF18">
      <f>SUM(D18:AD18)*4+(C18)+(AE18)*20</f>
    </nc>
    <odxf>
      <fill>
        <patternFill patternType="none">
          <bgColor indexed="65"/>
        </patternFill>
      </fill>
    </odxf>
    <ndxf>
      <fill>
        <patternFill patternType="solid">
          <bgColor theme="0" tint="-0.249977111117893"/>
        </patternFill>
      </fill>
    </ndxf>
  </rcc>
  <rcc rId="1212" sId="12" odxf="1" dxf="1">
    <oc r="AF19">
      <f>SUM(D19:AA19)*4+(C19)+(AE19)*20</f>
    </oc>
    <nc r="AF19">
      <f>SUM(D19:AD19)*4+(C19)+(AE19)*20</f>
    </nc>
    <odxf>
      <fill>
        <patternFill patternType="none">
          <bgColor indexed="65"/>
        </patternFill>
      </fill>
    </odxf>
    <ndxf>
      <fill>
        <patternFill patternType="solid">
          <bgColor theme="0" tint="-0.249977111117893"/>
        </patternFill>
      </fill>
    </ndxf>
  </rcc>
  <rcc rId="1213" sId="12" odxf="1" dxf="1">
    <oc r="AF20">
      <f>SUM(D20:AA20)*4+(C20)+(AE20)*20</f>
    </oc>
    <nc r="AF20">
      <f>SUM(D20:AD20)*4+(C20)+(AE20)*20</f>
    </nc>
    <odxf>
      <fill>
        <patternFill patternType="none">
          <bgColor indexed="65"/>
        </patternFill>
      </fill>
    </odxf>
    <ndxf>
      <fill>
        <patternFill patternType="solid">
          <bgColor theme="0" tint="-0.249977111117893"/>
        </patternFill>
      </fill>
    </ndxf>
  </rcc>
  <rcv guid="{162DEE58-C322-45F3-9011-28626C785983}" action="delete"/>
  <rdn rId="0" localSheetId="1" customView="1" name="Z_162DEE58_C322_45F3_9011_28626C785983_.wvu.PrintArea" hidden="1" oldHidden="1">
    <formula>'Alle lijsten'!$A$1:$F$192</formula>
    <oldFormula>'Alle lijsten'!$A$1:$F$192</oldFormula>
  </rdn>
  <rdn rId="0" localSheetId="1" customView="1" name="Z_162DEE58_C322_45F3_9011_28626C785983_.wvu.Rows" hidden="1" oldHidden="1">
    <formula>'Alle lijsten'!$19:$62,'Alle lijsten'!$188:$198,'Alle lijsten'!$200:$218</formula>
  </rdn>
  <rdn rId="0" localSheetId="1" customView="1" name="Z_162DEE58_C322_45F3_9011_28626C785983_.wvu.FilterData" hidden="1" oldHidden="1">
    <formula>'Alle lijsten'!$A$3:$F$3</formula>
    <oldFormula>'Alle lijsten'!$A$3:$F$3</oldFormula>
  </rdn>
  <rcv guid="{162DEE58-C322-45F3-9011-28626C785983}" action="add"/>
</revisions>
</file>

<file path=xl/revisions/revisionLog112.xml><?xml version="1.0" encoding="utf-8"?>
<revisions xmlns="http://schemas.openxmlformats.org/spreadsheetml/2006/main" xmlns:r="http://schemas.openxmlformats.org/officeDocument/2006/relationships">
  <rcc rId="1662" sId="10" odxf="1" dxf="1">
    <nc r="BT24" t="inlineStr">
      <is>
        <t xml:space="preserve"> </t>
      </is>
    </nc>
    <odxf>
      <font>
        <sz val="10"/>
        <color auto="1"/>
        <name val="Arial"/>
        <scheme val="none"/>
      </font>
    </odxf>
    <ndxf>
      <font>
        <sz val="10"/>
        <color auto="1"/>
        <name val="Arial"/>
        <scheme val="none"/>
      </font>
    </ndxf>
  </rcc>
  <rcc rId="1663" sId="10">
    <oc r="AF18">
      <f>SUM(D18:AA18)*4+(C18)+(AE18)*20</f>
    </oc>
    <nc r="AF18" t="inlineStr">
      <is>
        <t xml:space="preserve"> </t>
      </is>
    </nc>
  </rcc>
  <rcc rId="1664" sId="10">
    <oc r="AH18">
      <f>SUM(AF18+AG18)</f>
    </oc>
    <nc r="AH18" t="inlineStr">
      <is>
        <t xml:space="preserve"> </t>
      </is>
    </nc>
  </rcc>
  <rm rId="1665" sheetId="10" source="BQ1:BQ1048576" destination="A1:A1048576" sourceSheetId="10">
    <undo index="0" exp="area" ref3D="1" dr="$A$7:$XFD$17" dn="Z_3D32FF8D_2D7B_4E8E_A121_2D0EEC57DB23_.wvu.Rows" sId="10"/>
    <undo index="0" exp="area" ref3D="1" dr="$A$7:$XFD$17" dn="Z_162DEE58_C322_45F3_9011_28626C785983_.wvu.Rows" sId="10"/>
    <rfmt sheetId="10" xfDxf="1" sqref="A1:A1048576" start="0" length="0"/>
    <rfmt sheetId="10" sqref="A1" start="0" length="0">
      <dxf>
        <font>
          <b/>
          <sz val="16"/>
          <color rgb="FFC00000"/>
          <name val="Calibri"/>
          <scheme val="none"/>
        </font>
        <alignment horizontal="center" vertical="top" readingOrder="0"/>
        <border outline="0">
          <left style="mediumDashDotDot">
            <color indexed="64"/>
          </left>
          <top style="mediumDashDotDot">
            <color indexed="64"/>
          </top>
          <bottom style="mediumDashDotDot">
            <color indexed="64"/>
          </bottom>
        </border>
      </dxf>
    </rfmt>
    <rcc rId="0" sId="10" dxf="1">
      <nc r="A2" t="inlineStr">
        <is>
          <t>Startnummer</t>
        </is>
      </nc>
      <ndxf>
        <font>
          <b/>
          <sz val="16"/>
          <color theme="6" tint="-0.249977111117893"/>
          <name val="Calibri"/>
          <scheme val="none"/>
        </font>
        <alignment horizontal="center" vertical="center" textRotation="73" readingOrder="0"/>
        <border outline="0">
          <left style="double">
            <color indexed="64"/>
          </left>
          <right style="double">
            <color indexed="64"/>
          </right>
          <top style="mediumDashDotDot">
            <color indexed="64"/>
          </top>
        </border>
      </ndxf>
    </rcc>
    <rcc rId="0" sId="10" dxf="1">
      <nc r="A4">
        <f>'Alle lijsten'!A136</f>
      </nc>
      <ndxf>
        <font>
          <sz val="12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0" dxf="1">
      <nc r="A5">
        <f>'Alle lijsten'!A137</f>
      </nc>
      <ndxf>
        <font>
          <sz val="12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0" dxf="1">
      <nc r="A6">
        <f>'Alle lijsten'!A138</f>
      </nc>
      <ndxf>
        <font>
          <sz val="12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0" dxf="1">
      <nc r="A3">
        <f>'Alle lijsten'!A134</f>
      </nc>
      <ndxf>
        <font>
          <sz val="12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0" dxf="1">
      <nc r="A7">
        <f>'Alle lijsten'!A140</f>
      </nc>
      <ndxf>
        <font>
          <sz val="12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0" dxf="1">
      <nc r="A8">
        <f>'Alle lijsten'!A141</f>
      </nc>
      <ndxf>
        <font>
          <sz val="12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0" dxf="1">
      <nc r="A9">
        <f>'Alle lijsten'!A142</f>
      </nc>
      <ndxf>
        <font>
          <sz val="12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0" dxf="1">
      <nc r="A10">
        <f>'Alle lijsten'!A143</f>
      </nc>
      <ndxf>
        <font>
          <sz val="12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0" dxf="1">
      <nc r="A11">
        <f>'Alle lijsten'!A144</f>
      </nc>
      <ndxf>
        <font>
          <sz val="12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0" dxf="1">
      <nc r="A12">
        <f>'Alle lijsten'!A145</f>
      </nc>
      <ndxf>
        <font>
          <sz val="12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0" dxf="1">
      <nc r="A13">
        <f>'Alle lijsten'!A146</f>
      </nc>
      <ndxf>
        <font>
          <sz val="12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0" dxf="1">
      <nc r="A14">
        <f>'Alle lijsten'!A147</f>
      </nc>
      <ndxf>
        <font>
          <sz val="12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0" dxf="1">
      <nc r="A15">
        <f>'Alle lijsten'!A148</f>
      </nc>
      <ndxf>
        <font>
          <sz val="12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0" dxf="1">
      <nc r="A16">
        <f>'Alle lijsten'!A149</f>
      </nc>
      <ndxf>
        <font>
          <sz val="12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0" sqref="A17" start="0" length="0">
      <dxf>
        <font>
          <sz val="12"/>
          <color theme="1"/>
          <name val="Calibri"/>
          <scheme val="minor"/>
        </font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0" dxf="1">
      <nc r="A20">
        <f>'Alle lijsten'!A135</f>
      </nc>
      <ndxf>
        <font>
          <sz val="12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0" dxf="1">
      <nc r="A24">
        <f>'Alle lijsten'!A139</f>
      </nc>
      <ndxf>
        <font>
          <sz val="12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m>
  <rcv guid="{3D32FF8D-2D7B-4E8E-A121-2D0EEC57DB23}" action="delete"/>
  <rdn rId="0" localSheetId="1" customView="1" name="Z_3D32FF8D_2D7B_4E8E_A121_2D0EEC57DB23_.wvu.PrintArea" hidden="1" oldHidden="1">
    <formula>'Alle lijsten'!$A$1:$F$192</formula>
    <oldFormula>'Alle lijsten'!$A$1:$F$192</oldFormula>
  </rdn>
  <rdn rId="0" localSheetId="1" customView="1" name="Z_3D32FF8D_2D7B_4E8E_A121_2D0EEC57DB23_.wvu.Rows" hidden="1" oldHidden="1">
    <formula>'Alle lijsten'!$19:$62,'Alle lijsten'!$68:$79,'Alle lijsten'!$94:$110,'Alle lijsten'!$127:$130,'Alle lijsten'!$140:$148,'Alle lijsten'!$160:$172,'Alle lijsten'!$180:$198,'Alle lijsten'!$200:$218</formula>
    <oldFormula>'Alle lijsten'!$19:$62,'Alle lijsten'!$68:$79,'Alle lijsten'!$94:$110,'Alle lijsten'!$127:$130,'Alle lijsten'!$140:$148,'Alle lijsten'!$160:$172,'Alle lijsten'!$180:$198,'Alle lijsten'!$200:$218</oldFormula>
  </rdn>
  <rdn rId="0" localSheetId="1" customView="1" name="Z_3D32FF8D_2D7B_4E8E_A121_2D0EEC57DB23_.wvu.FilterData" hidden="1" oldHidden="1">
    <formula>'Alle lijsten'!$A$3:$F$3</formula>
    <oldFormula>'Alle lijsten'!$A$3:$F$3</oldFormula>
  </rdn>
  <rdn rId="0" localSheetId="6" customView="1" name="Z_3D32FF8D_2D7B_4E8E_A121_2D0EEC57DB23_.wvu.Rows" hidden="1" oldHidden="1">
    <formula>Jeugd!$6:$20</formula>
    <oldFormula>Jeugd!$6:$20</oldFormula>
  </rdn>
  <rdn rId="0" localSheetId="6" customView="1" name="Z_3D32FF8D_2D7B_4E8E_A121_2D0EEC57DB23_.wvu.Cols" hidden="1" oldHidden="1">
    <formula>Jeugd!$C:$AE,Jeugd!$AI:$BK</formula>
    <oldFormula>Jeugd!$C:$AE,Jeugd!$AI:$BK</oldFormula>
  </rdn>
  <rdn rId="0" localSheetId="8" customView="1" name="Z_3D32FF8D_2D7B_4E8E_A121_2D0EEC57DB23_.wvu.Rows" hidden="1" oldHidden="1">
    <formula>'1span Pony'!$15:$29</formula>
    <oldFormula>'1span Pony'!$15:$29</oldFormula>
  </rdn>
  <rdn rId="0" localSheetId="8" customView="1" name="Z_3D32FF8D_2D7B_4E8E_A121_2D0EEC57DB23_.wvu.Cols" hidden="1" oldHidden="1">
    <formula>'1span Pony'!$C:$AE,'1span Pony'!$AI:$BK,'1span Pony'!$BQ:$BQ</formula>
    <oldFormula>'1span Pony'!$C:$AE,'1span Pony'!$AI:$BK,'1span Pony'!$BQ:$BQ</oldFormula>
  </rdn>
  <rdn rId="0" localSheetId="10" customView="1" name="Z_3D32FF8D_2D7B_4E8E_A121_2D0EEC57DB23_.wvu.Rows" hidden="1" oldHidden="1">
    <formula>meerspannen!$7:$17</formula>
    <oldFormula>meerspannen!$7:$17</oldFormula>
  </rdn>
  <rdn rId="0" localSheetId="10" customView="1" name="Z_3D32FF8D_2D7B_4E8E_A121_2D0EEC57DB23_.wvu.Cols" hidden="1" oldHidden="1">
    <formula>meerspannen!$C:$AE,meerspannen!$AI:$BK</formula>
    <oldFormula>meerspannen!$C:$AE,meerspannen!$AI:$BK</oldFormula>
  </rdn>
  <rdn rId="0" localSheetId="9" customView="1" name="Z_3D32FF8D_2D7B_4E8E_A121_2D0EEC57DB23_.wvu.Rows" hidden="1" oldHidden="1">
    <formula>'2span Pony'!$16:$21</formula>
    <oldFormula>'2span Pony'!$16:$21</oldFormula>
  </rdn>
  <rdn rId="0" localSheetId="11" customView="1" name="Z_3D32FF8D_2D7B_4E8E_A121_2D0EEC57DB23_.wvu.Rows" hidden="1" oldHidden="1">
    <formula>'1span Paard'!$11:$24</formula>
    <oldFormula>'1span Paard'!$11:$24</oldFormula>
  </rdn>
  <rdn rId="0" localSheetId="12" customView="1" name="Z_3D32FF8D_2D7B_4E8E_A121_2D0EEC57DB23_.wvu.Rows" hidden="1" oldHidden="1">
    <formula>'2span Paard'!$7:$20</formula>
    <oldFormula>'2span Paard'!$7:$20</oldFormula>
  </rdn>
  <rcv guid="{3D32FF8D-2D7B-4E8E-A121-2D0EEC57DB23}" action="add"/>
</revisions>
</file>

<file path=xl/revisions/revisionLog113.xml><?xml version="1.0" encoding="utf-8"?>
<revisions xmlns="http://schemas.openxmlformats.org/spreadsheetml/2006/main" xmlns:r="http://schemas.openxmlformats.org/officeDocument/2006/relationships">
  <rfmt sheetId="9" sqref="A3:BP15" start="0" length="2147483647">
    <dxf>
      <font>
        <sz val="14"/>
      </font>
    </dxf>
  </rfmt>
  <rfmt sheetId="9" sqref="A3:BP15" start="0" length="2147483647">
    <dxf>
      <font>
        <b val="0"/>
      </font>
    </dxf>
  </rfmt>
  <rfmt sheetId="9" sqref="A3:BP15" start="0" length="2147483647">
    <dxf>
      <font>
        <b/>
      </font>
    </dxf>
  </rfmt>
  <rcv guid="{3D32FF8D-2D7B-4E8E-A121-2D0EEC57DB23}" action="delete"/>
  <rdn rId="0" localSheetId="1" customView="1" name="Z_3D32FF8D_2D7B_4E8E_A121_2D0EEC57DB23_.wvu.PrintArea" hidden="1" oldHidden="1">
    <formula>'Alle lijsten'!$A$1:$F$192</formula>
    <oldFormula>'Alle lijsten'!$A$1:$F$192</oldFormula>
  </rdn>
  <rdn rId="0" localSheetId="1" customView="1" name="Z_3D32FF8D_2D7B_4E8E_A121_2D0EEC57DB23_.wvu.Rows" hidden="1" oldHidden="1">
    <formula>'Alle lijsten'!$19:$62,'Alle lijsten'!$68:$79,'Alle lijsten'!$94:$110,'Alle lijsten'!$127:$130,'Alle lijsten'!$140:$148,'Alle lijsten'!$160:$172,'Alle lijsten'!$180:$198,'Alle lijsten'!$200:$218</formula>
    <oldFormula>'Alle lijsten'!$19:$62,'Alle lijsten'!$68:$79,'Alle lijsten'!$94:$110,'Alle lijsten'!$127:$130,'Alle lijsten'!$140:$148,'Alle lijsten'!$160:$172,'Alle lijsten'!$180:$198,'Alle lijsten'!$200:$218</oldFormula>
  </rdn>
  <rdn rId="0" localSheetId="1" customView="1" name="Z_3D32FF8D_2D7B_4E8E_A121_2D0EEC57DB23_.wvu.FilterData" hidden="1" oldHidden="1">
    <formula>'Alle lijsten'!$A$3:$F$3</formula>
    <oldFormula>'Alle lijsten'!$A$3:$F$3</oldFormula>
  </rdn>
  <rdn rId="0" localSheetId="6" customView="1" name="Z_3D32FF8D_2D7B_4E8E_A121_2D0EEC57DB23_.wvu.Rows" hidden="1" oldHidden="1">
    <formula>Jeugd!$6:$20</formula>
    <oldFormula>Jeugd!$6:$20</oldFormula>
  </rdn>
  <rdn rId="0" localSheetId="6" customView="1" name="Z_3D32FF8D_2D7B_4E8E_A121_2D0EEC57DB23_.wvu.Cols" hidden="1" oldHidden="1">
    <formula>Jeugd!$C:$AE,Jeugd!$AI:$BK</formula>
    <oldFormula>Jeugd!$C:$AE,Jeugd!$AI:$BK</oldFormula>
  </rdn>
  <rdn rId="0" localSheetId="8" customView="1" name="Z_3D32FF8D_2D7B_4E8E_A121_2D0EEC57DB23_.wvu.Rows" hidden="1" oldHidden="1">
    <formula>'1span Pony'!$15:$29</formula>
    <oldFormula>'1span Pony'!$15:$29</oldFormula>
  </rdn>
  <rdn rId="0" localSheetId="8" customView="1" name="Z_3D32FF8D_2D7B_4E8E_A121_2D0EEC57DB23_.wvu.Cols" hidden="1" oldHidden="1">
    <formula>'1span Pony'!$C:$AE,'1span Pony'!$AI:$BK,'1span Pony'!$BQ:$BQ</formula>
    <oldFormula>'1span Pony'!$C:$AE,'1span Pony'!$AI:$BK,'1span Pony'!$BQ:$BQ</oldFormula>
  </rdn>
  <rdn rId="0" localSheetId="10" customView="1" name="Z_3D32FF8D_2D7B_4E8E_A121_2D0EEC57DB23_.wvu.Rows" hidden="1" oldHidden="1">
    <formula>meerspannen!$7:$17</formula>
    <oldFormula>meerspannen!$7:$17</oldFormula>
  </rdn>
  <rdn rId="0" localSheetId="10" customView="1" name="Z_3D32FF8D_2D7B_4E8E_A121_2D0EEC57DB23_.wvu.Cols" hidden="1" oldHidden="1">
    <formula>meerspannen!$C:$AE,meerspannen!$AI:$BK</formula>
    <oldFormula>meerspannen!$C:$AE,meerspannen!$AI:$BK</oldFormula>
  </rdn>
  <rdn rId="0" localSheetId="9" customView="1" name="Z_3D32FF8D_2D7B_4E8E_A121_2D0EEC57DB23_.wvu.Rows" hidden="1" oldHidden="1">
    <formula>'2span Pony'!$16:$21</formula>
    <oldFormula>'2span Pony'!$16:$21</oldFormula>
  </rdn>
  <rdn rId="0" localSheetId="9" customView="1" name="Z_3D32FF8D_2D7B_4E8E_A121_2D0EEC57DB23_.wvu.Cols" hidden="1" oldHidden="1">
    <formula>'2span Pony'!$C:$AE,'2span Pony'!$AI:$BK</formula>
    <oldFormula>'2span Pony'!$C:$AE,'2span Pony'!$AI:$BK</oldFormula>
  </rdn>
  <rdn rId="0" localSheetId="11" customView="1" name="Z_3D32FF8D_2D7B_4E8E_A121_2D0EEC57DB23_.wvu.Rows" hidden="1" oldHidden="1">
    <formula>'1span Paard'!$11:$24</formula>
    <oldFormula>'1span Paard'!$11:$24</oldFormula>
  </rdn>
  <rdn rId="0" localSheetId="12" customView="1" name="Z_3D32FF8D_2D7B_4E8E_A121_2D0EEC57DB23_.wvu.Rows" hidden="1" oldHidden="1">
    <formula>'2span Paard'!$7:$20</formula>
    <oldFormula>'2span Paard'!$7:$20</oldFormula>
  </rdn>
  <rcv guid="{3D32FF8D-2D7B-4E8E-A121-2D0EEC57DB23}" action="add"/>
</revisions>
</file>

<file path=xl/revisions/revisionLog121.xml><?xml version="1.0" encoding="utf-8"?>
<revisions xmlns="http://schemas.openxmlformats.org/spreadsheetml/2006/main" xmlns:r="http://schemas.openxmlformats.org/officeDocument/2006/relationships">
  <rm rId="1597" sheetId="8" source="BQ1:BQ1048576" destination="A1:A1048576" sourceSheetId="8">
    <undo index="0" exp="area" ref3D="1" dr="$A$15:$XFD$29" dn="Z_3D32FF8D_2D7B_4E8E_A121_2D0EEC57DB23_.wvu.Rows" sId="8"/>
    <undo index="0" exp="area" ref3D="1" dr="$A$15:$XFD$29" dn="Z_162DEE58_C322_45F3_9011_28626C785983_.wvu.Rows" sId="8"/>
    <rfmt sheetId="8" xfDxf="1" sqref="A1:A1048576" start="0" length="0">
      <dxf>
        <alignment horizontal="center" readingOrder="0"/>
      </dxf>
    </rfmt>
    <rfmt sheetId="8" sqref="A1" start="0" length="0">
      <dxf>
        <font>
          <b/>
          <sz val="16"/>
          <color rgb="FFC00000"/>
          <name val="Calibri"/>
          <scheme val="none"/>
        </font>
        <border outline="0">
          <left style="double">
            <color indexed="64"/>
          </left>
          <top style="mediumDashDotDot">
            <color indexed="64"/>
          </top>
          <bottom style="mediumDashDotDot">
            <color indexed="64"/>
          </bottom>
        </border>
      </dxf>
    </rfmt>
    <rcc rId="0" sId="8" dxf="1">
      <nc r="A2" t="inlineStr">
        <is>
          <t>Startnummer</t>
        </is>
      </nc>
      <ndxf>
        <font>
          <b/>
          <sz val="16"/>
          <color theme="6" tint="-0.249977111117893"/>
          <name val="Calibri"/>
          <scheme val="none"/>
        </font>
        <alignment vertical="center" textRotation="73" readingOrder="0"/>
        <border outline="0">
          <left style="double">
            <color indexed="64"/>
          </left>
          <right style="double">
            <color indexed="64"/>
          </right>
          <top style="mediumDashDotDot">
            <color indexed="64"/>
          </top>
        </border>
      </ndxf>
    </rcc>
    <rcc rId="0" sId="8" dxf="1">
      <nc r="A11">
        <f>'Alle lijsten'!A91</f>
      </nc>
      <ndxf>
        <font>
          <sz val="12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A9">
        <f>'Alle lijsten'!A89</f>
      </nc>
      <ndxf>
        <font>
          <sz val="12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A10">
        <f>'Alle lijsten'!A90</f>
      </nc>
      <ndxf>
        <font>
          <sz val="12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A12">
        <f>'Alle lijsten'!A92</f>
      </nc>
      <ndxf>
        <font>
          <sz val="12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A8">
        <f>'Alle lijsten'!A88</f>
      </nc>
      <ndxf>
        <font>
          <sz val="12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A14">
        <f>'Alle lijsten'!A93</f>
      </nc>
      <ndxf>
        <font>
          <sz val="12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A3">
        <f>'Alle lijsten'!A83</f>
      </nc>
      <ndxf>
        <font>
          <sz val="12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A6">
        <f>'Alle lijsten'!A86</f>
      </nc>
      <ndxf>
        <font>
          <sz val="12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A7">
        <f>'Alle lijsten'!A87</f>
      </nc>
      <ndxf>
        <font>
          <sz val="12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A5">
        <f>'Alle lijsten'!A85</f>
      </nc>
      <ndxf>
        <font>
          <sz val="12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A4">
        <f>'Alle lijsten'!A84</f>
      </nc>
      <ndxf>
        <font>
          <sz val="12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A13">
        <v>46</v>
      </nc>
      <ndxf>
        <font>
          <sz val="12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A15">
        <f>'Alle lijsten'!A94</f>
      </nc>
      <ndxf>
        <font>
          <sz val="12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A16">
        <f>'Alle lijsten'!A95</f>
      </nc>
      <ndxf>
        <font>
          <sz val="12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A17">
        <f>'Alle lijsten'!A96</f>
      </nc>
      <ndxf>
        <font>
          <sz val="12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A18">
        <f>'Alle lijsten'!A97</f>
      </nc>
      <ndxf>
        <font>
          <sz val="12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A19">
        <f>'Alle lijsten'!A98</f>
      </nc>
      <ndxf>
        <font>
          <sz val="12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A20">
        <f>'Alle lijsten'!A99</f>
      </nc>
      <ndxf>
        <font>
          <sz val="12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A21">
        <f>'Alle lijsten'!A100</f>
      </nc>
      <ndxf>
        <font>
          <sz val="12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A22">
        <f>'Alle lijsten'!A101</f>
      </nc>
      <ndxf>
        <font>
          <sz val="12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A23">
        <f>'Alle lijsten'!A102</f>
      </nc>
      <ndxf>
        <font>
          <sz val="12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A24">
        <f>'Alle lijsten'!A103</f>
      </nc>
      <ndxf>
        <font>
          <sz val="12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A25">
        <f>'Alle lijsten'!A104</f>
      </nc>
      <ndxf>
        <font>
          <sz val="12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A26">
        <f>'Alle lijsten'!A105</f>
      </nc>
      <ndxf>
        <font>
          <sz val="12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A27">
        <f>'Alle lijsten'!A106</f>
      </nc>
      <ndxf>
        <font>
          <sz val="12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A28">
        <f>'Alle lijsten'!A107</f>
      </nc>
      <ndxf>
        <font>
          <sz val="12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A29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m>
  <rcv guid="{3D32FF8D-2D7B-4E8E-A121-2D0EEC57DB23}" action="delete"/>
  <rdn rId="0" localSheetId="1" customView="1" name="Z_3D32FF8D_2D7B_4E8E_A121_2D0EEC57DB23_.wvu.PrintArea" hidden="1" oldHidden="1">
    <formula>'Alle lijsten'!$A$1:$F$192</formula>
    <oldFormula>'Alle lijsten'!$A$1:$F$192</oldFormula>
  </rdn>
  <rdn rId="0" localSheetId="1" customView="1" name="Z_3D32FF8D_2D7B_4E8E_A121_2D0EEC57DB23_.wvu.Rows" hidden="1" oldHidden="1">
    <formula>'Alle lijsten'!$19:$62,'Alle lijsten'!$68:$79,'Alle lijsten'!$94:$110,'Alle lijsten'!$127:$130,'Alle lijsten'!$140:$148,'Alle lijsten'!$160:$172,'Alle lijsten'!$180:$198,'Alle lijsten'!$200:$218</formula>
    <oldFormula>'Alle lijsten'!$19:$62,'Alle lijsten'!$68:$79,'Alle lijsten'!$94:$110,'Alle lijsten'!$127:$130,'Alle lijsten'!$140:$148,'Alle lijsten'!$160:$172,'Alle lijsten'!$180:$198,'Alle lijsten'!$200:$218</oldFormula>
  </rdn>
  <rdn rId="0" localSheetId="1" customView="1" name="Z_3D32FF8D_2D7B_4E8E_A121_2D0EEC57DB23_.wvu.FilterData" hidden="1" oldHidden="1">
    <formula>'Alle lijsten'!$A$3:$F$3</formula>
    <oldFormula>'Alle lijsten'!$A$3:$F$3</oldFormula>
  </rdn>
  <rdn rId="0" localSheetId="6" customView="1" name="Z_3D32FF8D_2D7B_4E8E_A121_2D0EEC57DB23_.wvu.Rows" hidden="1" oldHidden="1">
    <formula>Jeugd!$6:$20</formula>
    <oldFormula>Jeugd!$6:$20</oldFormula>
  </rdn>
  <rdn rId="0" localSheetId="6" customView="1" name="Z_3D32FF8D_2D7B_4E8E_A121_2D0EEC57DB23_.wvu.Cols" hidden="1" oldHidden="1">
    <formula>Jeugd!$C:$AE,Jeugd!$AI:$BK</formula>
    <oldFormula>Jeugd!$C:$AE,Jeugd!$AI:$BK</oldFormula>
  </rdn>
  <rdn rId="0" localSheetId="8" customView="1" name="Z_3D32FF8D_2D7B_4E8E_A121_2D0EEC57DB23_.wvu.Rows" hidden="1" oldHidden="1">
    <formula>'1span Pony'!$15:$29</formula>
    <oldFormula>'1span Pony'!$15:$29</oldFormula>
  </rdn>
  <rdn rId="0" localSheetId="8" customView="1" name="Z_3D32FF8D_2D7B_4E8E_A121_2D0EEC57DB23_.wvu.Cols" hidden="1" oldHidden="1">
    <formula>'1span Pony'!$C:$AE,'1span Pony'!$AI:$BK</formula>
  </rdn>
  <rdn rId="0" localSheetId="10" customView="1" name="Z_3D32FF8D_2D7B_4E8E_A121_2D0EEC57DB23_.wvu.Rows" hidden="1" oldHidden="1">
    <formula>'4span Pony'!$9:$19</formula>
    <oldFormula>'4span Pony'!$9:$19</oldFormula>
  </rdn>
  <rdn rId="0" localSheetId="9" customView="1" name="Z_3D32FF8D_2D7B_4E8E_A121_2D0EEC57DB23_.wvu.Rows" hidden="1" oldHidden="1">
    <formula>'2span Pony'!$16:$21</formula>
    <oldFormula>'2span Pony'!$16:$21</oldFormula>
  </rdn>
  <rdn rId="0" localSheetId="11" customView="1" name="Z_3D32FF8D_2D7B_4E8E_A121_2D0EEC57DB23_.wvu.Rows" hidden="1" oldHidden="1">
    <formula>'1span Paard'!$11:$24</formula>
    <oldFormula>'1span Paard'!$11:$24</oldFormula>
  </rdn>
  <rdn rId="0" localSheetId="12" customView="1" name="Z_3D32FF8D_2D7B_4E8E_A121_2D0EEC57DB23_.wvu.Rows" hidden="1" oldHidden="1">
    <formula>'2span Paard'!$7:$20</formula>
    <oldFormula>'2span Paard'!$7:$20</oldFormula>
  </rdn>
  <rcv guid="{3D32FF8D-2D7B-4E8E-A121-2D0EEC57DB23}" action="add"/>
</revisions>
</file>

<file path=xl/revisions/revisionLog131.xml><?xml version="1.0" encoding="utf-8"?>
<revisions xmlns="http://schemas.openxmlformats.org/spreadsheetml/2006/main" xmlns:r="http://schemas.openxmlformats.org/officeDocument/2006/relationships">
  <rcv guid="{3D32FF8D-2D7B-4E8E-A121-2D0EEC57DB23}" action="delete"/>
  <rdn rId="0" localSheetId="1" customView="1" name="Z_3D32FF8D_2D7B_4E8E_A121_2D0EEC57DB23_.wvu.PrintArea" hidden="1" oldHidden="1">
    <formula>'Alle lijsten'!$A$1:$F$192</formula>
    <oldFormula>'Alle lijsten'!$A$1:$F$192</oldFormula>
  </rdn>
  <rdn rId="0" localSheetId="1" customView="1" name="Z_3D32FF8D_2D7B_4E8E_A121_2D0EEC57DB23_.wvu.Rows" hidden="1" oldHidden="1">
    <formula>'Alle lijsten'!$19:$62,'Alle lijsten'!$68:$79,'Alle lijsten'!$94:$110,'Alle lijsten'!$127:$130,'Alle lijsten'!$140:$148,'Alle lijsten'!$160:$172,'Alle lijsten'!$180:$198,'Alle lijsten'!$200:$218</formula>
    <oldFormula>'Alle lijsten'!$19:$62,'Alle lijsten'!$68:$79,'Alle lijsten'!$94:$110,'Alle lijsten'!$127:$130,'Alle lijsten'!$140:$148,'Alle lijsten'!$160:$172,'Alle lijsten'!$180:$198,'Alle lijsten'!$200:$218</oldFormula>
  </rdn>
  <rdn rId="0" localSheetId="1" customView="1" name="Z_3D32FF8D_2D7B_4E8E_A121_2D0EEC57DB23_.wvu.FilterData" hidden="1" oldHidden="1">
    <formula>'Alle lijsten'!$A$3:$F$3</formula>
    <oldFormula>'Alle lijsten'!$A$3:$F$3</oldFormula>
  </rdn>
  <rdn rId="0" localSheetId="6" customView="1" name="Z_3D32FF8D_2D7B_4E8E_A121_2D0EEC57DB23_.wvu.Rows" hidden="1" oldHidden="1">
    <formula>Jeugd!$6:$20</formula>
    <oldFormula>Jeugd!$6:$20</oldFormula>
  </rdn>
  <rdn rId="0" localSheetId="6" customView="1" name="Z_3D32FF8D_2D7B_4E8E_A121_2D0EEC57DB23_.wvu.Cols" hidden="1" oldHidden="1">
    <formula>Jeugd!$C:$AE,Jeugd!$AI:$BK</formula>
    <oldFormula>Jeugd!$C:$AE,Jeugd!$AI:$BK</oldFormula>
  </rdn>
  <rdn rId="0" localSheetId="8" customView="1" name="Z_3D32FF8D_2D7B_4E8E_A121_2D0EEC57DB23_.wvu.Rows" hidden="1" oldHidden="1">
    <formula>'1span Pony'!$15:$29</formula>
    <oldFormula>'1span Pony'!$15:$29</oldFormula>
  </rdn>
  <rdn rId="0" localSheetId="8" customView="1" name="Z_3D32FF8D_2D7B_4E8E_A121_2D0EEC57DB23_.wvu.Cols" hidden="1" oldHidden="1">
    <formula>'1span Pony'!$C:$AE,'1span Pony'!$AI:$BK,'1span Pony'!$BQ:$BQ</formula>
    <oldFormula>'1span Pony'!$C:$AE,'1span Pony'!$AI:$BK,'1span Pony'!$BQ:$BQ</oldFormula>
  </rdn>
  <rdn rId="0" localSheetId="10" customView="1" name="Z_3D32FF8D_2D7B_4E8E_A121_2D0EEC57DB23_.wvu.Rows" hidden="1" oldHidden="1">
    <formula>meerspannen!$7:$17</formula>
    <oldFormula>meerspannen!$7:$17</oldFormula>
  </rdn>
  <rdn rId="0" localSheetId="10" customView="1" name="Z_3D32FF8D_2D7B_4E8E_A121_2D0EEC57DB23_.wvu.Cols" hidden="1" oldHidden="1">
    <formula>meerspannen!$C:$AE,meerspannen!$AI:$BK</formula>
    <oldFormula>meerspannen!$C:$AE,meerspannen!$AI:$BK</oldFormula>
  </rdn>
  <rdn rId="0" localSheetId="9" customView="1" name="Z_3D32FF8D_2D7B_4E8E_A121_2D0EEC57DB23_.wvu.Rows" hidden="1" oldHidden="1">
    <formula>'2span Pony'!$16:$21</formula>
    <oldFormula>'2span Pony'!$16:$21</oldFormula>
  </rdn>
  <rdn rId="0" localSheetId="9" customView="1" name="Z_3D32FF8D_2D7B_4E8E_A121_2D0EEC57DB23_.wvu.Cols" hidden="1" oldHidden="1">
    <formula>'2span Pony'!$C:$AE,'2span Pony'!$AI:$BK</formula>
    <oldFormula>'2span Pony'!$C:$AE,'2span Pony'!$AI:$BK</oldFormula>
  </rdn>
  <rdn rId="0" localSheetId="11" customView="1" name="Z_3D32FF8D_2D7B_4E8E_A121_2D0EEC57DB23_.wvu.Rows" hidden="1" oldHidden="1">
    <formula>'1span Paard'!$11:$24</formula>
    <oldFormula>'1span Paard'!$11:$24</oldFormula>
  </rdn>
  <rdn rId="0" localSheetId="11" customView="1" name="Z_3D32FF8D_2D7B_4E8E_A121_2D0EEC57DB23_.wvu.Cols" hidden="1" oldHidden="1">
    <formula>'1span Paard'!$C:$AE,'1span Paard'!$AI:$BK</formula>
  </rdn>
  <rdn rId="0" localSheetId="12" customView="1" name="Z_3D32FF8D_2D7B_4E8E_A121_2D0EEC57DB23_.wvu.Rows" hidden="1" oldHidden="1">
    <formula>'2span Paard'!$7:$20</formula>
    <oldFormula>'2span Paard'!$7:$20</oldFormula>
  </rdn>
  <rcv guid="{3D32FF8D-2D7B-4E8E-A121-2D0EEC57DB23}" action="add"/>
</revisions>
</file>

<file path=xl/revisions/revisionLog132.xml><?xml version="1.0" encoding="utf-8"?>
<revisions xmlns="http://schemas.openxmlformats.org/spreadsheetml/2006/main" xmlns:r="http://schemas.openxmlformats.org/officeDocument/2006/relationships">
  <rcv guid="{3D32FF8D-2D7B-4E8E-A121-2D0EEC57DB23}" action="delete"/>
  <rdn rId="0" localSheetId="1" customView="1" name="Z_3D32FF8D_2D7B_4E8E_A121_2D0EEC57DB23_.wvu.PrintArea" hidden="1" oldHidden="1">
    <formula>'Alle lijsten'!$A$1:$F$192</formula>
    <oldFormula>'Alle lijsten'!$A$1:$F$192</oldFormula>
  </rdn>
  <rdn rId="0" localSheetId="1" customView="1" name="Z_3D32FF8D_2D7B_4E8E_A121_2D0EEC57DB23_.wvu.Rows" hidden="1" oldHidden="1">
    <formula>'Alle lijsten'!$19:$62,'Alle lijsten'!$68:$79,'Alle lijsten'!$94:$110,'Alle lijsten'!$127:$130,'Alle lijsten'!$140:$148,'Alle lijsten'!$160:$172,'Alle lijsten'!$180:$198,'Alle lijsten'!$200:$218</formula>
    <oldFormula>'Alle lijsten'!$19:$62,'Alle lijsten'!$68:$79,'Alle lijsten'!$94:$110,'Alle lijsten'!$127:$130,'Alle lijsten'!$140:$148,'Alle lijsten'!$160:$172,'Alle lijsten'!$180:$198,'Alle lijsten'!$200:$218</oldFormula>
  </rdn>
  <rdn rId="0" localSheetId="1" customView="1" name="Z_3D32FF8D_2D7B_4E8E_A121_2D0EEC57DB23_.wvu.FilterData" hidden="1" oldHidden="1">
    <formula>'Alle lijsten'!$A$3:$F$3</formula>
    <oldFormula>'Alle lijsten'!$A$3:$F$3</oldFormula>
  </rdn>
  <rdn rId="0" localSheetId="6" customView="1" name="Z_3D32FF8D_2D7B_4E8E_A121_2D0EEC57DB23_.wvu.Rows" hidden="1" oldHidden="1">
    <formula>Jeugd!$6:$20</formula>
    <oldFormula>Jeugd!$6:$20</oldFormula>
  </rdn>
  <rdn rId="0" localSheetId="6" customView="1" name="Z_3D32FF8D_2D7B_4E8E_A121_2D0EEC57DB23_.wvu.Cols" hidden="1" oldHidden="1">
    <formula>Jeugd!$C:$AE,Jeugd!$AI:$BK</formula>
    <oldFormula>Jeugd!$C:$AE,Jeugd!$AI:$BK</oldFormula>
  </rdn>
  <rdn rId="0" localSheetId="8" customView="1" name="Z_3D32FF8D_2D7B_4E8E_A121_2D0EEC57DB23_.wvu.Rows" hidden="1" oldHidden="1">
    <formula>'1span Pony'!$15:$29</formula>
    <oldFormula>'1span Pony'!$15:$29</oldFormula>
  </rdn>
  <rdn rId="0" localSheetId="8" customView="1" name="Z_3D32FF8D_2D7B_4E8E_A121_2D0EEC57DB23_.wvu.Cols" hidden="1" oldHidden="1">
    <formula>'1span Pony'!$C:$AE,'1span Pony'!$AI:$BK,'1span Pony'!$BQ:$BQ</formula>
    <oldFormula>'1span Pony'!$C:$AE,'1span Pony'!$AI:$BK,'1span Pony'!$BQ:$BQ</oldFormula>
  </rdn>
  <rdn rId="0" localSheetId="10" customView="1" name="Z_3D32FF8D_2D7B_4E8E_A121_2D0EEC57DB23_.wvu.Rows" hidden="1" oldHidden="1">
    <formula>meerspannen!$7:$17</formula>
    <oldFormula>meerspannen!$7:$17</oldFormula>
  </rdn>
  <rdn rId="0" localSheetId="10" customView="1" name="Z_3D32FF8D_2D7B_4E8E_A121_2D0EEC57DB23_.wvu.Cols" hidden="1" oldHidden="1">
    <formula>meerspannen!$C:$AE,meerspannen!$AI:$BK</formula>
    <oldFormula>meerspannen!$C:$AE,meerspannen!$AI:$BK</oldFormula>
  </rdn>
  <rdn rId="0" localSheetId="9" customView="1" name="Z_3D32FF8D_2D7B_4E8E_A121_2D0EEC57DB23_.wvu.Rows" hidden="1" oldHidden="1">
    <formula>'2span Pony'!$16:$21</formula>
    <oldFormula>'2span Pony'!$16:$21</oldFormula>
  </rdn>
  <rdn rId="0" localSheetId="9" customView="1" name="Z_3D32FF8D_2D7B_4E8E_A121_2D0EEC57DB23_.wvu.Cols" hidden="1" oldHidden="1">
    <formula>'2span Pony'!$C:$AE,'2span Pony'!$AI:$BK</formula>
  </rdn>
  <rdn rId="0" localSheetId="11" customView="1" name="Z_3D32FF8D_2D7B_4E8E_A121_2D0EEC57DB23_.wvu.Rows" hidden="1" oldHidden="1">
    <formula>'1span Paard'!$11:$24</formula>
    <oldFormula>'1span Paard'!$11:$24</oldFormula>
  </rdn>
  <rdn rId="0" localSheetId="12" customView="1" name="Z_3D32FF8D_2D7B_4E8E_A121_2D0EEC57DB23_.wvu.Rows" hidden="1" oldHidden="1">
    <formula>'2span Paard'!$7:$20</formula>
    <oldFormula>'2span Paard'!$7:$20</oldFormula>
  </rdn>
  <rcv guid="{3D32FF8D-2D7B-4E8E-A121-2D0EEC57DB23}" action="add"/>
</revisions>
</file>

<file path=xl/revisions/revisionLog14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20" sId="9" numFmtId="4">
    <nc r="BM8">
      <v>138.01</v>
    </nc>
  </rcc>
  <rcc rId="1421" sId="8">
    <nc r="BM9">
      <v>145.41</v>
    </nc>
  </rcc>
  <rcc rId="1422" sId="10">
    <nc r="BJ5">
      <v>1</v>
    </nc>
  </rcc>
  <rcc rId="1423" sId="10">
    <nc r="BM5">
      <v>167.86</v>
    </nc>
  </rcc>
  <rcc rId="1424" sId="9">
    <nc r="BM9">
      <v>172.16</v>
    </nc>
  </rcc>
</revisions>
</file>

<file path=xl/revisions/revisionLog142.xml><?xml version="1.0" encoding="utf-8"?>
<revisions xmlns="http://schemas.openxmlformats.org/spreadsheetml/2006/main" xmlns:r="http://schemas.openxmlformats.org/officeDocument/2006/relationships">
  <rcc rId="1748" sId="9">
    <oc r="AH12">
      <f>SUM(AF15+AG15)</f>
    </oc>
    <nc r="AH12" t="inlineStr">
      <is>
        <t>EL</t>
      </is>
    </nc>
  </rcc>
  <rcc rId="1749" sId="9">
    <oc r="BP12">
      <f>BN15+BO15</f>
    </oc>
    <nc r="BP12" t="inlineStr">
      <is>
        <t>EL</t>
      </is>
    </nc>
  </rcc>
  <rcc rId="1750" sId="9">
    <oc r="A12">
      <f>IF(BP15=0,"",RANK(BP15,$BP$3:$BP$22,1)-COUNTIF($BP$3:$BP$22,0))</f>
    </oc>
    <nc r="A12">
      <v>13</v>
    </nc>
  </rcc>
  <rcv guid="{3D32FF8D-2D7B-4E8E-A121-2D0EEC57DB23}" action="delete"/>
  <rdn rId="0" localSheetId="1" customView="1" name="Z_3D32FF8D_2D7B_4E8E_A121_2D0EEC57DB23_.wvu.PrintArea" hidden="1" oldHidden="1">
    <formula>'Alle lijsten'!$A$1:$F$192</formula>
    <oldFormula>'Alle lijsten'!$A$1:$F$192</oldFormula>
  </rdn>
  <rdn rId="0" localSheetId="1" customView="1" name="Z_3D32FF8D_2D7B_4E8E_A121_2D0EEC57DB23_.wvu.Rows" hidden="1" oldHidden="1">
    <formula>'Alle lijsten'!$19:$62,'Alle lijsten'!$68:$79,'Alle lijsten'!$94:$110,'Alle lijsten'!$127:$130,'Alle lijsten'!$140:$148,'Alle lijsten'!$160:$172,'Alle lijsten'!$180:$198,'Alle lijsten'!$200:$218</formula>
    <oldFormula>'Alle lijsten'!$19:$62,'Alle lijsten'!$68:$79,'Alle lijsten'!$94:$110,'Alle lijsten'!$127:$130,'Alle lijsten'!$140:$148,'Alle lijsten'!$160:$172,'Alle lijsten'!$180:$198,'Alle lijsten'!$200:$218</oldFormula>
  </rdn>
  <rdn rId="0" localSheetId="1" customView="1" name="Z_3D32FF8D_2D7B_4E8E_A121_2D0EEC57DB23_.wvu.FilterData" hidden="1" oldHidden="1">
    <formula>'Alle lijsten'!$A$3:$F$3</formula>
    <oldFormula>'Alle lijsten'!$A$3:$F$3</oldFormula>
  </rdn>
  <rdn rId="0" localSheetId="6" customView="1" name="Z_3D32FF8D_2D7B_4E8E_A121_2D0EEC57DB23_.wvu.Rows" hidden="1" oldHidden="1">
    <formula>Jeugd!$6:$20</formula>
    <oldFormula>Jeugd!$6:$20</oldFormula>
  </rdn>
  <rdn rId="0" localSheetId="6" customView="1" name="Z_3D32FF8D_2D7B_4E8E_A121_2D0EEC57DB23_.wvu.Cols" hidden="1" oldHidden="1">
    <formula>Jeugd!$C:$AE,Jeugd!$AI:$BK</formula>
    <oldFormula>Jeugd!$C:$AE,Jeugd!$AI:$BK</oldFormula>
  </rdn>
  <rdn rId="0" localSheetId="8" customView="1" name="Z_3D32FF8D_2D7B_4E8E_A121_2D0EEC57DB23_.wvu.Rows" hidden="1" oldHidden="1">
    <formula>'1span Pony'!$15:$29</formula>
    <oldFormula>'1span Pony'!$15:$29</oldFormula>
  </rdn>
  <rdn rId="0" localSheetId="8" customView="1" name="Z_3D32FF8D_2D7B_4E8E_A121_2D0EEC57DB23_.wvu.Cols" hidden="1" oldHidden="1">
    <formula>'1span Pony'!$C:$AE,'1span Pony'!$AI:$BK,'1span Pony'!$BQ:$BQ</formula>
    <oldFormula>'1span Pony'!$C:$AE,'1span Pony'!$AI:$BK,'1span Pony'!$BQ:$BQ</oldFormula>
  </rdn>
  <rdn rId="0" localSheetId="10" customView="1" name="Z_3D32FF8D_2D7B_4E8E_A121_2D0EEC57DB23_.wvu.Rows" hidden="1" oldHidden="1">
    <formula>meerspannen!$7:$17</formula>
    <oldFormula>meerspannen!$7:$17</oldFormula>
  </rdn>
  <rdn rId="0" localSheetId="10" customView="1" name="Z_3D32FF8D_2D7B_4E8E_A121_2D0EEC57DB23_.wvu.Cols" hidden="1" oldHidden="1">
    <formula>meerspannen!$C:$AE,meerspannen!$AI:$BK</formula>
    <oldFormula>meerspannen!$C:$AE,meerspannen!$AI:$BK</oldFormula>
  </rdn>
  <rdn rId="0" localSheetId="9" customView="1" name="Z_3D32FF8D_2D7B_4E8E_A121_2D0EEC57DB23_.wvu.Rows" hidden="1" oldHidden="1">
    <formula>'2span Pony'!$16:$21</formula>
    <oldFormula>'2span Pony'!$16:$21</oldFormula>
  </rdn>
  <rdn rId="0" localSheetId="9" customView="1" name="Z_3D32FF8D_2D7B_4E8E_A121_2D0EEC57DB23_.wvu.Cols" hidden="1" oldHidden="1">
    <formula>'2span Pony'!$C:$AE,'2span Pony'!$AI:$BK</formula>
    <oldFormula>'2span Pony'!$C:$AE,'2span Pony'!$AI:$BK</oldFormula>
  </rdn>
  <rdn rId="0" localSheetId="11" customView="1" name="Z_3D32FF8D_2D7B_4E8E_A121_2D0EEC57DB23_.wvu.Rows" hidden="1" oldHidden="1">
    <formula>'1span Paard'!$11:$24</formula>
    <oldFormula>'1span Paard'!$11:$24</oldFormula>
  </rdn>
  <rdn rId="0" localSheetId="12" customView="1" name="Z_3D32FF8D_2D7B_4E8E_A121_2D0EEC57DB23_.wvu.Rows" hidden="1" oldHidden="1">
    <formula>'2span Paard'!$7:$20</formula>
    <oldFormula>'2span Paard'!$7:$20</oldFormula>
  </rdn>
  <rcv guid="{3D32FF8D-2D7B-4E8E-A121-2D0EEC57DB23}" action="add"/>
</revisions>
</file>

<file path=xl/revisions/revisionLog151.xml><?xml version="1.0" encoding="utf-8"?>
<revisions xmlns="http://schemas.openxmlformats.org/spreadsheetml/2006/main" xmlns:r="http://schemas.openxmlformats.org/officeDocument/2006/relationships">
  <rfmt sheetId="11" sqref="A3:BP10" start="0" length="2147483647">
    <dxf>
      <font>
        <sz val="16"/>
      </font>
    </dxf>
  </rfmt>
  <rfmt sheetId="11" sqref="A3:BP10" start="0" length="2147483647">
    <dxf>
      <font>
        <sz val="14"/>
      </font>
    </dxf>
  </rfmt>
  <rfmt sheetId="11" sqref="A3:BP10" start="0" length="2147483647">
    <dxf/>
  </rfmt>
  <rcv guid="{3D32FF8D-2D7B-4E8E-A121-2D0EEC57DB23}" action="delete"/>
  <rdn rId="0" localSheetId="1" customView="1" name="Z_3D32FF8D_2D7B_4E8E_A121_2D0EEC57DB23_.wvu.PrintArea" hidden="1" oldHidden="1">
    <formula>'Alle lijsten'!$A$1:$F$192</formula>
    <oldFormula>'Alle lijsten'!$A$1:$F$192</oldFormula>
  </rdn>
  <rdn rId="0" localSheetId="1" customView="1" name="Z_3D32FF8D_2D7B_4E8E_A121_2D0EEC57DB23_.wvu.Rows" hidden="1" oldHidden="1">
    <formula>'Alle lijsten'!$19:$62,'Alle lijsten'!$68:$79,'Alle lijsten'!$94:$110,'Alle lijsten'!$127:$130,'Alle lijsten'!$140:$148,'Alle lijsten'!$160:$172,'Alle lijsten'!$180:$198,'Alle lijsten'!$200:$218</formula>
    <oldFormula>'Alle lijsten'!$19:$62,'Alle lijsten'!$68:$79,'Alle lijsten'!$94:$110,'Alle lijsten'!$127:$130,'Alle lijsten'!$140:$148,'Alle lijsten'!$160:$172,'Alle lijsten'!$180:$198,'Alle lijsten'!$200:$218</oldFormula>
  </rdn>
  <rdn rId="0" localSheetId="1" customView="1" name="Z_3D32FF8D_2D7B_4E8E_A121_2D0EEC57DB23_.wvu.FilterData" hidden="1" oldHidden="1">
    <formula>'Alle lijsten'!$A$3:$F$3</formula>
    <oldFormula>'Alle lijsten'!$A$3:$F$3</oldFormula>
  </rdn>
  <rdn rId="0" localSheetId="6" customView="1" name="Z_3D32FF8D_2D7B_4E8E_A121_2D0EEC57DB23_.wvu.Rows" hidden="1" oldHidden="1">
    <formula>Jeugd!$6:$20</formula>
    <oldFormula>Jeugd!$6:$20</oldFormula>
  </rdn>
  <rdn rId="0" localSheetId="6" customView="1" name="Z_3D32FF8D_2D7B_4E8E_A121_2D0EEC57DB23_.wvu.Cols" hidden="1" oldHidden="1">
    <formula>Jeugd!$C:$AE,Jeugd!$AI:$BK</formula>
    <oldFormula>Jeugd!$C:$AE,Jeugd!$AI:$BK</oldFormula>
  </rdn>
  <rdn rId="0" localSheetId="8" customView="1" name="Z_3D32FF8D_2D7B_4E8E_A121_2D0EEC57DB23_.wvu.Rows" hidden="1" oldHidden="1">
    <formula>'1span Pony'!$15:$29</formula>
    <oldFormula>'1span Pony'!$15:$29</oldFormula>
  </rdn>
  <rdn rId="0" localSheetId="8" customView="1" name="Z_3D32FF8D_2D7B_4E8E_A121_2D0EEC57DB23_.wvu.Cols" hidden="1" oldHidden="1">
    <formula>'1span Pony'!$C:$AE,'1span Pony'!$AI:$BK,'1span Pony'!$BQ:$BQ</formula>
    <oldFormula>'1span Pony'!$C:$AE,'1span Pony'!$AI:$BK,'1span Pony'!$BQ:$BQ</oldFormula>
  </rdn>
  <rdn rId="0" localSheetId="10" customView="1" name="Z_3D32FF8D_2D7B_4E8E_A121_2D0EEC57DB23_.wvu.Rows" hidden="1" oldHidden="1">
    <formula>meerspannen!$7:$17</formula>
    <oldFormula>meerspannen!$7:$17</oldFormula>
  </rdn>
  <rdn rId="0" localSheetId="10" customView="1" name="Z_3D32FF8D_2D7B_4E8E_A121_2D0EEC57DB23_.wvu.Cols" hidden="1" oldHidden="1">
    <formula>meerspannen!$C:$AE,meerspannen!$AI:$BK</formula>
    <oldFormula>meerspannen!$C:$AE,meerspannen!$AI:$BK</oldFormula>
  </rdn>
  <rdn rId="0" localSheetId="9" customView="1" name="Z_3D32FF8D_2D7B_4E8E_A121_2D0EEC57DB23_.wvu.Rows" hidden="1" oldHidden="1">
    <formula>'2span Pony'!$16:$21</formula>
    <oldFormula>'2span Pony'!$16:$21</oldFormula>
  </rdn>
  <rdn rId="0" localSheetId="9" customView="1" name="Z_3D32FF8D_2D7B_4E8E_A121_2D0EEC57DB23_.wvu.Cols" hidden="1" oldHidden="1">
    <formula>'2span Pony'!$C:$AE,'2span Pony'!$AI:$BK</formula>
    <oldFormula>'2span Pony'!$C:$AE,'2span Pony'!$AI:$BK</oldFormula>
  </rdn>
  <rdn rId="0" localSheetId="11" customView="1" name="Z_3D32FF8D_2D7B_4E8E_A121_2D0EEC57DB23_.wvu.Rows" hidden="1" oldHidden="1">
    <formula>'1span Paard'!$11:$24</formula>
    <oldFormula>'1span Paard'!$11:$24</oldFormula>
  </rdn>
  <rdn rId="0" localSheetId="11" customView="1" name="Z_3D32FF8D_2D7B_4E8E_A121_2D0EEC57DB23_.wvu.Cols" hidden="1" oldHidden="1">
    <formula>'1span Paard'!$C:$AE,'1span Paard'!$AI:$BK</formula>
    <oldFormula>'1span Paard'!$C:$AE,'1span Paard'!$AI:$BK</oldFormula>
  </rdn>
  <rdn rId="0" localSheetId="12" customView="1" name="Z_3D32FF8D_2D7B_4E8E_A121_2D0EEC57DB23_.wvu.Rows" hidden="1" oldHidden="1">
    <formula>'2span Paard'!$7:$20</formula>
    <oldFormula>'2span Paard'!$7:$20</oldFormula>
  </rdn>
  <rcv guid="{3D32FF8D-2D7B-4E8E-A121-2D0EEC57DB23}" action="add"/>
</revisions>
</file>

<file path=xl/revisions/revisionLog171.xml><?xml version="1.0" encoding="utf-8"?>
<revisions xmlns="http://schemas.openxmlformats.org/spreadsheetml/2006/main" xmlns:r="http://schemas.openxmlformats.org/officeDocument/2006/relationships">
  <rcv guid="{3D32FF8D-2D7B-4E8E-A121-2D0EEC57DB23}" action="delete"/>
  <rdn rId="0" localSheetId="1" customView="1" name="Z_3D32FF8D_2D7B_4E8E_A121_2D0EEC57DB23_.wvu.PrintArea" hidden="1" oldHidden="1">
    <formula>'Alle lijsten'!$A$1:$F$192</formula>
    <oldFormula>'Alle lijsten'!$A$1:$F$192</oldFormula>
  </rdn>
  <rdn rId="0" localSheetId="1" customView="1" name="Z_3D32FF8D_2D7B_4E8E_A121_2D0EEC57DB23_.wvu.Rows" hidden="1" oldHidden="1">
    <formula>'Alle lijsten'!$19:$62,'Alle lijsten'!$68:$79,'Alle lijsten'!$94:$110,'Alle lijsten'!$127:$130,'Alle lijsten'!$140:$148,'Alle lijsten'!$160:$172,'Alle lijsten'!$180:$198,'Alle lijsten'!$200:$218</formula>
    <oldFormula>'Alle lijsten'!$19:$62,'Alle lijsten'!$68:$79,'Alle lijsten'!$94:$110,'Alle lijsten'!$127:$130,'Alle lijsten'!$140:$148,'Alle lijsten'!$160:$172,'Alle lijsten'!$180:$198,'Alle lijsten'!$200:$218</oldFormula>
  </rdn>
  <rdn rId="0" localSheetId="1" customView="1" name="Z_3D32FF8D_2D7B_4E8E_A121_2D0EEC57DB23_.wvu.FilterData" hidden="1" oldHidden="1">
    <formula>'Alle lijsten'!$A$3:$F$3</formula>
    <oldFormula>'Alle lijsten'!$A$3:$F$3</oldFormula>
  </rdn>
  <rdn rId="0" localSheetId="6" customView="1" name="Z_3D32FF8D_2D7B_4E8E_A121_2D0EEC57DB23_.wvu.Rows" hidden="1" oldHidden="1">
    <formula>Jeugd!$6:$20</formula>
    <oldFormula>Jeugd!$6:$20</oldFormula>
  </rdn>
  <rdn rId="0" localSheetId="6" customView="1" name="Z_3D32FF8D_2D7B_4E8E_A121_2D0EEC57DB23_.wvu.Cols" hidden="1" oldHidden="1">
    <formula>Jeugd!$C:$AE,Jeugd!$AI:$BK</formula>
    <oldFormula>Jeugd!$C:$AE,Jeugd!$AI:$BK</oldFormula>
  </rdn>
  <rdn rId="0" localSheetId="8" customView="1" name="Z_3D32FF8D_2D7B_4E8E_A121_2D0EEC57DB23_.wvu.Rows" hidden="1" oldHidden="1">
    <formula>'1span Pony'!$15:$29</formula>
    <oldFormula>'1span Pony'!$15:$29</oldFormula>
  </rdn>
  <rdn rId="0" localSheetId="8" customView="1" name="Z_3D32FF8D_2D7B_4E8E_A121_2D0EEC57DB23_.wvu.Cols" hidden="1" oldHidden="1">
    <formula>'1span Pony'!$C:$AE,'1span Pony'!$AI:$BK,'1span Pony'!$BQ:$BQ</formula>
    <oldFormula>'1span Pony'!$C:$AE,'1span Pony'!$AI:$BK,'1span Pony'!$BQ:$BQ</oldFormula>
  </rdn>
  <rdn rId="0" localSheetId="10" customView="1" name="Z_3D32FF8D_2D7B_4E8E_A121_2D0EEC57DB23_.wvu.Rows" hidden="1" oldHidden="1">
    <formula>'4span Pony'!$9:$19</formula>
    <oldFormula>'4span Pony'!$9:$19</oldFormula>
  </rdn>
  <rdn rId="0" localSheetId="9" customView="1" name="Z_3D32FF8D_2D7B_4E8E_A121_2D0EEC57DB23_.wvu.Rows" hidden="1" oldHidden="1">
    <formula>'2span Pony'!$16:$21</formula>
    <oldFormula>'2span Pony'!$16:$21</oldFormula>
  </rdn>
  <rdn rId="0" localSheetId="11" customView="1" name="Z_3D32FF8D_2D7B_4E8E_A121_2D0EEC57DB23_.wvu.Rows" hidden="1" oldHidden="1">
    <formula>'1span Paard'!$11:$24</formula>
    <oldFormula>'1span Paard'!$11:$24</oldFormula>
  </rdn>
  <rdn rId="0" localSheetId="12" customView="1" name="Z_3D32FF8D_2D7B_4E8E_A121_2D0EEC57DB23_.wvu.Rows" hidden="1" oldHidden="1">
    <formula>'2span Paard'!$7:$20</formula>
    <oldFormula>'2span Paard'!$7:$20</oldFormula>
  </rdn>
  <rcv guid="{3D32FF8D-2D7B-4E8E-A121-2D0EEC57DB23}" action="add"/>
</revisions>
</file>

<file path=xl/revisions/revisionLog1101.xml><?xml version="1.0" encoding="utf-8"?>
<revisions xmlns="http://schemas.openxmlformats.org/spreadsheetml/2006/main" xmlns:r="http://schemas.openxmlformats.org/officeDocument/2006/relationships">
  <rdn rId="0" localSheetId="1" customView="1" name="Z_3D32FF8D_2D7B_4E8E_A121_2D0EEC57DB23_.wvu.PrintArea" hidden="1" oldHidden="1">
    <formula>'Alle lijsten'!$A$1:$F$192</formula>
  </rdn>
  <rdn rId="0" localSheetId="1" customView="1" name="Z_3D32FF8D_2D7B_4E8E_A121_2D0EEC57DB23_.wvu.Rows" hidden="1" oldHidden="1">
    <formula>'Alle lijsten'!$19:$62,'Alle lijsten'!$68:$79,'Alle lijsten'!$94:$110,'Alle lijsten'!$127:$130,'Alle lijsten'!$140:$148,'Alle lijsten'!$160:$172,'Alle lijsten'!$180:$198,'Alle lijsten'!$200:$218</formula>
  </rdn>
  <rdn rId="0" localSheetId="1" customView="1" name="Z_3D32FF8D_2D7B_4E8E_A121_2D0EEC57DB23_.wvu.FilterData" hidden="1" oldHidden="1">
    <formula>'Alle lijsten'!$A$3:$F$3</formula>
  </rdn>
  <rdn rId="0" localSheetId="6" customView="1" name="Z_3D32FF8D_2D7B_4E8E_A121_2D0EEC57DB23_.wvu.Rows" hidden="1" oldHidden="1">
    <formula>Jeugd!$6:$20</formula>
  </rdn>
  <rdn rId="0" localSheetId="8" customView="1" name="Z_3D32FF8D_2D7B_4E8E_A121_2D0EEC57DB23_.wvu.Rows" hidden="1" oldHidden="1">
    <formula>'1span Pony'!$15:$29</formula>
  </rdn>
  <rdn rId="0" localSheetId="10" customView="1" name="Z_3D32FF8D_2D7B_4E8E_A121_2D0EEC57DB23_.wvu.Rows" hidden="1" oldHidden="1">
    <formula>'4span Pony'!$9:$19</formula>
  </rdn>
  <rdn rId="0" localSheetId="9" customView="1" name="Z_3D32FF8D_2D7B_4E8E_A121_2D0EEC57DB23_.wvu.Rows" hidden="1" oldHidden="1">
    <formula>'2span Pony'!$16:$21</formula>
  </rdn>
  <rdn rId="0" localSheetId="11" customView="1" name="Z_3D32FF8D_2D7B_4E8E_A121_2D0EEC57DB23_.wvu.Rows" hidden="1" oldHidden="1">
    <formula>'1span Paard'!$11:$24</formula>
  </rdn>
  <rdn rId="0" localSheetId="12" customView="1" name="Z_3D32FF8D_2D7B_4E8E_A121_2D0EEC57DB23_.wvu.Rows" hidden="1" oldHidden="1">
    <formula>'2span Paard'!$7:$20</formula>
  </rdn>
  <rcv guid="{3D32FF8D-2D7B-4E8E-A121-2D0EEC57DB23}" action="add"/>
</revisions>
</file>

<file path=xl/revisions/revisionLog11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dn rId="0" localSheetId="1" customView="1" name="Z_162DEE58_C322_45F3_9011_28626C785983_.wvu.PrintArea" hidden="1" oldHidden="1">
    <formula>'Alle lijsten'!$A$1:$G$192</formula>
  </rdn>
  <rdn rId="0" localSheetId="1" customView="1" name="Z_162DEE58_C322_45F3_9011_28626C785983_.wvu.FilterData" hidden="1" oldHidden="1">
    <formula>'Alle lijsten'!$A$3:$G$3</formula>
  </rdn>
  <rcv guid="{162DEE58-C322-45F3-9011-28626C785983}" action="add"/>
</revisions>
</file>

<file path=xl/revisions/revisionLog1211.xml><?xml version="1.0" encoding="utf-8"?>
<revisions xmlns="http://schemas.openxmlformats.org/spreadsheetml/2006/main" xmlns:r="http://schemas.openxmlformats.org/officeDocument/2006/relationships">
  <rcc rId="1585" sId="6">
    <oc r="B4">
      <f>'Alle lijsten'!B66</f>
    </oc>
    <nc r="B4" t="inlineStr">
      <is>
        <t>Xavyena Molenschot</t>
      </is>
    </nc>
  </rcc>
  <rm rId="1586" sheetId="6" source="BQ1:BQ1048576" destination="A1:A1048576" sourceSheetId="6">
    <undo index="0" exp="area" ref3D="1" dr="$A$6:$XFD$20" dn="Z_3D32FF8D_2D7B_4E8E_A121_2D0EEC57DB23_.wvu.Rows" sId="6"/>
    <undo index="0" exp="area" ref3D="1" dr="$A$6:$XFD$20" dn="Z_162DEE58_C322_45F3_9011_28626C785983_.wvu.Rows" sId="6"/>
    <rfmt sheetId="6" xfDxf="1" sqref="A1:A1048576" start="0" length="0"/>
    <rfmt sheetId="6" sqref="A1" start="0" length="0">
      <dxf>
        <font>
          <b/>
          <sz val="16"/>
          <color rgb="FFC00000"/>
          <name val="Calibri"/>
          <scheme val="none"/>
        </font>
        <alignment horizontal="center" vertical="top" readingOrder="0"/>
        <border outline="0">
          <left style="mediumDashDotDot">
            <color indexed="64"/>
          </left>
          <top style="mediumDashDotDot">
            <color indexed="64"/>
          </top>
          <bottom style="mediumDashDotDot">
            <color indexed="64"/>
          </bottom>
        </border>
      </dxf>
    </rfmt>
    <rcc rId="0" sId="6" dxf="1">
      <nc r="A2" t="inlineStr">
        <is>
          <t>Startnummer</t>
        </is>
      </nc>
      <ndxf>
        <font>
          <b/>
          <sz val="16"/>
          <color theme="6" tint="-0.249977111117893"/>
          <name val="Calibri"/>
          <scheme val="none"/>
        </font>
        <alignment horizontal="center" vertical="center" textRotation="73" readingOrder="0"/>
        <border outline="0">
          <left style="double">
            <color indexed="64"/>
          </left>
          <right style="double">
            <color indexed="64"/>
          </right>
          <top style="mediumDashDotDot">
            <color indexed="64"/>
          </top>
        </border>
      </ndxf>
    </rcc>
    <rcc rId="0" sId="6" dxf="1">
      <nc r="A4">
        <f>'Alle lijsten'!A66</f>
      </nc>
      <ndxf>
        <font>
          <b/>
          <sz val="16"/>
          <color auto="1"/>
          <name val="Calibri"/>
          <scheme val="minor"/>
        </font>
        <fill>
          <patternFill patternType="solid">
            <bgColor theme="0" tint="-0.249977111117893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6" dxf="1">
      <nc r="A5">
        <f>'Alle lijsten'!A67</f>
      </nc>
      <ndxf>
        <font>
          <b/>
          <sz val="16"/>
          <color auto="1"/>
          <name val="Calibri"/>
          <scheme val="minor"/>
        </font>
        <fill>
          <patternFill patternType="solid">
            <bgColor theme="0" tint="-0.249977111117893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6" dxf="1">
      <nc r="A3">
        <f>'Alle lijsten'!A65</f>
      </nc>
      <ndxf>
        <font>
          <b/>
          <sz val="16"/>
          <color auto="1"/>
          <name val="Calibri"/>
          <scheme val="minor"/>
        </font>
        <fill>
          <patternFill patternType="solid">
            <bgColor theme="0" tint="-0.249977111117893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6" dxf="1">
      <nc r="A6">
        <f>'Alle lijsten'!A68</f>
      </nc>
      <ndxf>
        <font>
          <sz val="12"/>
          <color auto="1"/>
          <name val="Calibri"/>
          <scheme val="minor"/>
        </font>
        <fill>
          <patternFill patternType="solid">
            <bgColor theme="0" tint="-0.249977111117893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6" dxf="1">
      <nc r="A7">
        <f>'Alle lijsten'!A69</f>
      </nc>
      <ndxf>
        <font>
          <sz val="12"/>
          <color auto="1"/>
          <name val="Calibri"/>
          <scheme val="minor"/>
        </font>
        <fill>
          <patternFill patternType="solid">
            <bgColor theme="0" tint="-0.249977111117893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6" dxf="1">
      <nc r="A8">
        <f>'Alle lijsten'!A70</f>
      </nc>
      <ndxf>
        <font>
          <sz val="12"/>
          <color auto="1"/>
          <name val="Calibri"/>
          <scheme val="minor"/>
        </font>
        <fill>
          <patternFill patternType="solid">
            <bgColor theme="0" tint="-0.249977111117893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6" dxf="1">
      <nc r="A9">
        <f>'Alle lijsten'!A74</f>
      </nc>
      <ndxf>
        <font>
          <sz val="12"/>
          <color auto="1"/>
          <name val="Calibri"/>
          <scheme val="minor"/>
        </font>
        <fill>
          <patternFill patternType="solid">
            <bgColor theme="0" tint="-0.249977111117893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6" dxf="1">
      <nc r="A10">
        <f>'Alle lijsten'!A75</f>
      </nc>
      <ndxf>
        <font>
          <sz val="12"/>
          <color auto="1"/>
          <name val="Calibri"/>
          <scheme val="minor"/>
        </font>
        <fill>
          <patternFill patternType="solid">
            <bgColor theme="0" tint="-0.249977111117893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6" dxf="1">
      <nc r="A11">
        <f>'Alle lijsten'!A76</f>
      </nc>
      <ndxf>
        <font>
          <sz val="12"/>
          <color auto="1"/>
          <name val="Calibri"/>
          <scheme val="minor"/>
        </font>
        <fill>
          <patternFill patternType="solid">
            <bgColor theme="0" tint="-0.249977111117893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6" dxf="1">
      <nc r="A12">
        <f>'Alle lijsten'!A77</f>
      </nc>
      <ndxf>
        <font>
          <sz val="12"/>
          <color auto="1"/>
          <name val="Calibri"/>
          <scheme val="minor"/>
        </font>
        <fill>
          <patternFill patternType="solid">
            <bgColor theme="0" tint="-0.249977111117893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6" dxf="1">
      <nc r="A13">
        <f>'Alle lijsten'!A78</f>
      </nc>
      <ndxf>
        <font>
          <sz val="12"/>
          <color auto="1"/>
          <name val="Calibri"/>
          <scheme val="minor"/>
        </font>
        <fill>
          <patternFill patternType="solid">
            <bgColor theme="0" tint="-0.249977111117893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6" dxf="1">
      <nc r="A14">
        <f>'Alle lijsten'!A79</f>
      </nc>
      <ndxf>
        <font>
          <sz val="12"/>
          <color auto="1"/>
          <name val="Calibri"/>
          <scheme val="minor"/>
        </font>
        <fill>
          <patternFill patternType="solid">
            <bgColor theme="0" tint="-0.249977111117893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6" dxf="1">
      <nc r="A15">
        <f>'Alle lijsten'!A80</f>
      </nc>
      <ndxf>
        <font>
          <sz val="12"/>
          <color auto="1"/>
          <name val="Calibri"/>
          <scheme val="minor"/>
        </font>
        <fill>
          <patternFill patternType="solid">
            <bgColor theme="0" tint="-0.249977111117893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6" dxf="1">
      <nc r="A16">
        <f>'Alle lijsten'!A81</f>
      </nc>
      <ndxf>
        <font>
          <sz val="12"/>
          <color auto="1"/>
          <name val="Calibri"/>
          <scheme val="minor"/>
        </font>
        <fill>
          <patternFill patternType="solid">
            <bgColor theme="0" tint="-0.249977111117893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6" sqref="A17" start="0" length="0">
      <dxf>
        <font>
          <sz val="12"/>
          <color auto="1"/>
          <name val="Calibri"/>
          <scheme val="minor"/>
        </font>
        <fill>
          <patternFill patternType="solid">
            <bgColor theme="0"/>
          </patternFill>
        </fill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6" sqref="A1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6" sqref="A19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6" sqref="A2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m>
  <rcv guid="{3D32FF8D-2D7B-4E8E-A121-2D0EEC57DB23}" action="delete"/>
  <rdn rId="0" localSheetId="1" customView="1" name="Z_3D32FF8D_2D7B_4E8E_A121_2D0EEC57DB23_.wvu.PrintArea" hidden="1" oldHidden="1">
    <formula>'Alle lijsten'!$A$1:$F$192</formula>
    <oldFormula>'Alle lijsten'!$A$1:$F$192</oldFormula>
  </rdn>
  <rdn rId="0" localSheetId="1" customView="1" name="Z_3D32FF8D_2D7B_4E8E_A121_2D0EEC57DB23_.wvu.Rows" hidden="1" oldHidden="1">
    <formula>'Alle lijsten'!$19:$62,'Alle lijsten'!$68:$79,'Alle lijsten'!$94:$110,'Alle lijsten'!$127:$130,'Alle lijsten'!$140:$148,'Alle lijsten'!$160:$172,'Alle lijsten'!$180:$198,'Alle lijsten'!$200:$218</formula>
    <oldFormula>'Alle lijsten'!$19:$62,'Alle lijsten'!$68:$79,'Alle lijsten'!$94:$110,'Alle lijsten'!$127:$130,'Alle lijsten'!$140:$148,'Alle lijsten'!$160:$172,'Alle lijsten'!$180:$198,'Alle lijsten'!$200:$218</oldFormula>
  </rdn>
  <rdn rId="0" localSheetId="1" customView="1" name="Z_3D32FF8D_2D7B_4E8E_A121_2D0EEC57DB23_.wvu.FilterData" hidden="1" oldHidden="1">
    <formula>'Alle lijsten'!$A$3:$F$3</formula>
    <oldFormula>'Alle lijsten'!$A$3:$F$3</oldFormula>
  </rdn>
  <rdn rId="0" localSheetId="6" customView="1" name="Z_3D32FF8D_2D7B_4E8E_A121_2D0EEC57DB23_.wvu.Rows" hidden="1" oldHidden="1">
    <formula>Jeugd!$6:$20</formula>
    <oldFormula>Jeugd!$6:$20</oldFormula>
  </rdn>
  <rdn rId="0" localSheetId="6" customView="1" name="Z_3D32FF8D_2D7B_4E8E_A121_2D0EEC57DB23_.wvu.Cols" hidden="1" oldHidden="1">
    <formula>Jeugd!$C:$AE,Jeugd!$AI:$BK</formula>
    <oldFormula>Jeugd!$C:$AE,Jeugd!$AI:$BK</oldFormula>
  </rdn>
  <rdn rId="0" localSheetId="8" customView="1" name="Z_3D32FF8D_2D7B_4E8E_A121_2D0EEC57DB23_.wvu.Rows" hidden="1" oldHidden="1">
    <formula>'1span Pony'!$15:$29</formula>
    <oldFormula>'1span Pony'!$15:$29</oldFormula>
  </rdn>
  <rdn rId="0" localSheetId="10" customView="1" name="Z_3D32FF8D_2D7B_4E8E_A121_2D0EEC57DB23_.wvu.Rows" hidden="1" oldHidden="1">
    <formula>'4span Pony'!$9:$19</formula>
    <oldFormula>'4span Pony'!$9:$19</oldFormula>
  </rdn>
  <rdn rId="0" localSheetId="9" customView="1" name="Z_3D32FF8D_2D7B_4E8E_A121_2D0EEC57DB23_.wvu.Rows" hidden="1" oldHidden="1">
    <formula>'2span Pony'!$16:$21</formula>
    <oldFormula>'2span Pony'!$16:$21</oldFormula>
  </rdn>
  <rdn rId="0" localSheetId="11" customView="1" name="Z_3D32FF8D_2D7B_4E8E_A121_2D0EEC57DB23_.wvu.Rows" hidden="1" oldHidden="1">
    <formula>'1span Paard'!$11:$24</formula>
    <oldFormula>'1span Paard'!$11:$24</oldFormula>
  </rdn>
  <rdn rId="0" localSheetId="12" customView="1" name="Z_3D32FF8D_2D7B_4E8E_A121_2D0EEC57DB23_.wvu.Rows" hidden="1" oldHidden="1">
    <formula>'2span Paard'!$7:$20</formula>
    <oldFormula>'2span Paard'!$7:$20</oldFormula>
  </rdn>
  <rcv guid="{3D32FF8D-2D7B-4E8E-A121-2D0EEC57DB23}" action="add"/>
</revisions>
</file>

<file path=xl/revisions/revisionLog1311.xml><?xml version="1.0" encoding="utf-8"?>
<revisions xmlns="http://schemas.openxmlformats.org/spreadsheetml/2006/main" xmlns:r="http://schemas.openxmlformats.org/officeDocument/2006/relationships">
  <rcv guid="{3D32FF8D-2D7B-4E8E-A121-2D0EEC57DB23}" action="delete"/>
  <rdn rId="0" localSheetId="1" customView="1" name="Z_3D32FF8D_2D7B_4E8E_A121_2D0EEC57DB23_.wvu.PrintArea" hidden="1" oldHidden="1">
    <formula>'Alle lijsten'!$A$1:$F$192</formula>
    <oldFormula>'Alle lijsten'!$A$1:$F$192</oldFormula>
  </rdn>
  <rdn rId="0" localSheetId="1" customView="1" name="Z_3D32FF8D_2D7B_4E8E_A121_2D0EEC57DB23_.wvu.Rows" hidden="1" oldHidden="1">
    <formula>'Alle lijsten'!$19:$62,'Alle lijsten'!$68:$79,'Alle lijsten'!$94:$110,'Alle lijsten'!$127:$130,'Alle lijsten'!$140:$148,'Alle lijsten'!$160:$172,'Alle lijsten'!$180:$198,'Alle lijsten'!$200:$218</formula>
    <oldFormula>'Alle lijsten'!$19:$62,'Alle lijsten'!$68:$79,'Alle lijsten'!$94:$110,'Alle lijsten'!$127:$130,'Alle lijsten'!$140:$148,'Alle lijsten'!$160:$172,'Alle lijsten'!$180:$198,'Alle lijsten'!$200:$218</oldFormula>
  </rdn>
  <rdn rId="0" localSheetId="1" customView="1" name="Z_3D32FF8D_2D7B_4E8E_A121_2D0EEC57DB23_.wvu.FilterData" hidden="1" oldHidden="1">
    <formula>'Alle lijsten'!$A$3:$F$3</formula>
    <oldFormula>'Alle lijsten'!$A$3:$F$3</oldFormula>
  </rdn>
  <rdn rId="0" localSheetId="6" customView="1" name="Z_3D32FF8D_2D7B_4E8E_A121_2D0EEC57DB23_.wvu.Rows" hidden="1" oldHidden="1">
    <formula>Jeugd!$6:$20</formula>
    <oldFormula>Jeugd!$6:$20</oldFormula>
  </rdn>
  <rdn rId="0" localSheetId="6" customView="1" name="Z_3D32FF8D_2D7B_4E8E_A121_2D0EEC57DB23_.wvu.Cols" hidden="1" oldHidden="1">
    <formula>Jeugd!$C:$AE,Jeugd!$AI:$BK</formula>
    <oldFormula>Jeugd!$C:$AE,Jeugd!$AI:$BK</oldFormula>
  </rdn>
  <rdn rId="0" localSheetId="8" customView="1" name="Z_3D32FF8D_2D7B_4E8E_A121_2D0EEC57DB23_.wvu.Rows" hidden="1" oldHidden="1">
    <formula>'1span Pony'!$15:$29</formula>
    <oldFormula>'1span Pony'!$15:$29</oldFormula>
  </rdn>
  <rdn rId="0" localSheetId="8" customView="1" name="Z_3D32FF8D_2D7B_4E8E_A121_2D0EEC57DB23_.wvu.Cols" hidden="1" oldHidden="1">
    <formula>'1span Pony'!$C:$AE,'1span Pony'!$AI:$BK,'1span Pony'!$BQ:$BQ</formula>
    <oldFormula>'1span Pony'!$C:$AE,'1span Pony'!$AI:$BK,'1span Pony'!$BQ:$BQ</oldFormula>
  </rdn>
  <rdn rId="0" localSheetId="10" customView="1" name="Z_3D32FF8D_2D7B_4E8E_A121_2D0EEC57DB23_.wvu.Rows" hidden="1" oldHidden="1">
    <formula>'4span Pony'!$9:$19</formula>
    <oldFormula>'4span Pony'!$9:$19</oldFormula>
  </rdn>
  <rdn rId="0" localSheetId="9" customView="1" name="Z_3D32FF8D_2D7B_4E8E_A121_2D0EEC57DB23_.wvu.Rows" hidden="1" oldHidden="1">
    <formula>'2span Pony'!$16:$21</formula>
    <oldFormula>'2span Pony'!$16:$21</oldFormula>
  </rdn>
  <rdn rId="0" localSheetId="11" customView="1" name="Z_3D32FF8D_2D7B_4E8E_A121_2D0EEC57DB23_.wvu.Rows" hidden="1" oldHidden="1">
    <formula>'1span Paard'!$11:$24</formula>
    <oldFormula>'1span Paard'!$11:$24</oldFormula>
  </rdn>
  <rdn rId="0" localSheetId="12" customView="1" name="Z_3D32FF8D_2D7B_4E8E_A121_2D0EEC57DB23_.wvu.Rows" hidden="1" oldHidden="1">
    <formula>'2span Paard'!$7:$20</formula>
    <oldFormula>'2span Paard'!$7:$20</oldFormula>
  </rdn>
  <rcv guid="{3D32FF8D-2D7B-4E8E-A121-2D0EEC57DB23}" action="add"/>
</revisions>
</file>

<file path=xl/revisions/revisionLog1511.xml><?xml version="1.0" encoding="utf-8"?>
<revisions xmlns="http://schemas.openxmlformats.org/spreadsheetml/2006/main" xmlns:r="http://schemas.openxmlformats.org/officeDocument/2006/relationships">
  <rcc rId="1793" sId="11">
    <oc r="BP2">
      <f>SUM(BM2:BO2)</f>
    </oc>
    <nc r="BP2" t="inlineStr">
      <is>
        <t xml:space="preserve"> TOTAAL 1e &amp; 2e MANCHE</t>
      </is>
    </nc>
  </rcc>
  <rfmt sheetId="11" sqref="BQ2">
    <dxf>
      <alignment textRotation="45" readingOrder="0"/>
    </dxf>
  </rfmt>
  <rfmt sheetId="11" sqref="BP2">
    <dxf>
      <alignment textRotation="45" readingOrder="0"/>
    </dxf>
  </rfmt>
  <rfmt sheetId="11" sqref="BP2">
    <dxf>
      <alignment textRotation="74" readingOrder="0"/>
    </dxf>
  </rfmt>
  <rcc rId="1794" sId="11">
    <oc r="BP1" t="inlineStr">
      <is>
        <t xml:space="preserve"> TOTAAL 1e &amp; 2e MANCHE</t>
      </is>
    </oc>
    <nc r="BP1" t="inlineStr">
      <is>
        <t xml:space="preserve">  </t>
      </is>
    </nc>
  </rcc>
  <rcv guid="{3D32FF8D-2D7B-4E8E-A121-2D0EEC57DB23}" action="delete"/>
  <rdn rId="0" localSheetId="1" customView="1" name="Z_3D32FF8D_2D7B_4E8E_A121_2D0EEC57DB23_.wvu.PrintArea" hidden="1" oldHidden="1">
    <formula>'Alle lijsten'!$A$1:$F$192</formula>
    <oldFormula>'Alle lijsten'!$A$1:$F$192</oldFormula>
  </rdn>
  <rdn rId="0" localSheetId="1" customView="1" name="Z_3D32FF8D_2D7B_4E8E_A121_2D0EEC57DB23_.wvu.Rows" hidden="1" oldHidden="1">
    <formula>'Alle lijsten'!$19:$62,'Alle lijsten'!$68:$79,'Alle lijsten'!$94:$110,'Alle lijsten'!$127:$130,'Alle lijsten'!$140:$148,'Alle lijsten'!$160:$172,'Alle lijsten'!$180:$198,'Alle lijsten'!$200:$218</formula>
    <oldFormula>'Alle lijsten'!$19:$62,'Alle lijsten'!$68:$79,'Alle lijsten'!$94:$110,'Alle lijsten'!$127:$130,'Alle lijsten'!$140:$148,'Alle lijsten'!$160:$172,'Alle lijsten'!$180:$198,'Alle lijsten'!$200:$218</oldFormula>
  </rdn>
  <rdn rId="0" localSheetId="1" customView="1" name="Z_3D32FF8D_2D7B_4E8E_A121_2D0EEC57DB23_.wvu.FilterData" hidden="1" oldHidden="1">
    <formula>'Alle lijsten'!$A$3:$F$3</formula>
    <oldFormula>'Alle lijsten'!$A$3:$F$3</oldFormula>
  </rdn>
  <rdn rId="0" localSheetId="6" customView="1" name="Z_3D32FF8D_2D7B_4E8E_A121_2D0EEC57DB23_.wvu.Rows" hidden="1" oldHidden="1">
    <formula>Jeugd!$6:$20</formula>
    <oldFormula>Jeugd!$6:$20</oldFormula>
  </rdn>
  <rdn rId="0" localSheetId="6" customView="1" name="Z_3D32FF8D_2D7B_4E8E_A121_2D0EEC57DB23_.wvu.Cols" hidden="1" oldHidden="1">
    <formula>Jeugd!$C:$AE,Jeugd!$AI:$BK</formula>
    <oldFormula>Jeugd!$C:$AE,Jeugd!$AI:$BK</oldFormula>
  </rdn>
  <rdn rId="0" localSheetId="8" customView="1" name="Z_3D32FF8D_2D7B_4E8E_A121_2D0EEC57DB23_.wvu.Rows" hidden="1" oldHidden="1">
    <formula>'1span Pony'!$15:$29</formula>
    <oldFormula>'1span Pony'!$15:$29</oldFormula>
  </rdn>
  <rdn rId="0" localSheetId="8" customView="1" name="Z_3D32FF8D_2D7B_4E8E_A121_2D0EEC57DB23_.wvu.Cols" hidden="1" oldHidden="1">
    <formula>'1span Pony'!$C:$AE,'1span Pony'!$AI:$BK,'1span Pony'!$BQ:$BQ</formula>
    <oldFormula>'1span Pony'!$C:$AE,'1span Pony'!$AI:$BK,'1span Pony'!$BQ:$BQ</oldFormula>
  </rdn>
  <rdn rId="0" localSheetId="10" customView="1" name="Z_3D32FF8D_2D7B_4E8E_A121_2D0EEC57DB23_.wvu.Rows" hidden="1" oldHidden="1">
    <formula>meerspannen!$7:$17</formula>
    <oldFormula>meerspannen!$7:$17</oldFormula>
  </rdn>
  <rdn rId="0" localSheetId="10" customView="1" name="Z_3D32FF8D_2D7B_4E8E_A121_2D0EEC57DB23_.wvu.Cols" hidden="1" oldHidden="1">
    <formula>meerspannen!$C:$AE,meerspannen!$AI:$BK</formula>
    <oldFormula>meerspannen!$C:$AE,meerspannen!$AI:$BK</oldFormula>
  </rdn>
  <rdn rId="0" localSheetId="9" customView="1" name="Z_3D32FF8D_2D7B_4E8E_A121_2D0EEC57DB23_.wvu.Rows" hidden="1" oldHidden="1">
    <formula>'2span Pony'!$16:$21</formula>
    <oldFormula>'2span Pony'!$16:$21</oldFormula>
  </rdn>
  <rdn rId="0" localSheetId="9" customView="1" name="Z_3D32FF8D_2D7B_4E8E_A121_2D0EEC57DB23_.wvu.Cols" hidden="1" oldHidden="1">
    <formula>'2span Pony'!$C:$AE,'2span Pony'!$AI:$BK</formula>
    <oldFormula>'2span Pony'!$C:$AE,'2span Pony'!$AI:$BK</oldFormula>
  </rdn>
  <rdn rId="0" localSheetId="11" customView="1" name="Z_3D32FF8D_2D7B_4E8E_A121_2D0EEC57DB23_.wvu.Rows" hidden="1" oldHidden="1">
    <formula>'1span Paard'!$11:$24</formula>
    <oldFormula>'1span Paard'!$11:$24</oldFormula>
  </rdn>
  <rdn rId="0" localSheetId="11" customView="1" name="Z_3D32FF8D_2D7B_4E8E_A121_2D0EEC57DB23_.wvu.Cols" hidden="1" oldHidden="1">
    <formula>'1span Paard'!$C:$AE,'1span Paard'!$AI:$BK</formula>
    <oldFormula>'1span Paard'!$C:$AE,'1span Paard'!$AI:$BK</oldFormula>
  </rdn>
  <rdn rId="0" localSheetId="12" customView="1" name="Z_3D32FF8D_2D7B_4E8E_A121_2D0EEC57DB23_.wvu.Rows" hidden="1" oldHidden="1">
    <formula>'2span Paard'!$7:$20</formula>
    <oldFormula>'2span Paard'!$7:$20</oldFormula>
  </rdn>
  <rcv guid="{3D32FF8D-2D7B-4E8E-A121-2D0EEC57DB23}" action="add"/>
</revisions>
</file>

<file path=xl/revisions/revisionLog1711.xml><?xml version="1.0" encoding="utf-8"?>
<revisions xmlns="http://schemas.openxmlformats.org/spreadsheetml/2006/main" xmlns:r="http://schemas.openxmlformats.org/officeDocument/2006/relationships">
  <rfmt sheetId="8" sqref="A3:BP14" start="0" length="2147483647">
    <dxf>
      <font>
        <sz val="14"/>
      </font>
    </dxf>
  </rfmt>
  <rfmt sheetId="8" sqref="A3:BP14" start="0" length="2147483647">
    <dxf>
      <font>
        <b val="0"/>
      </font>
    </dxf>
  </rfmt>
  <rfmt sheetId="8" sqref="A3:BP14" start="0" length="2147483647">
    <dxf>
      <font>
        <b/>
      </font>
    </dxf>
  </rfmt>
  <rcv guid="{3D32FF8D-2D7B-4E8E-A121-2D0EEC57DB23}" action="delete"/>
  <rdn rId="0" localSheetId="1" customView="1" name="Z_3D32FF8D_2D7B_4E8E_A121_2D0EEC57DB23_.wvu.PrintArea" hidden="1" oldHidden="1">
    <formula>'Alle lijsten'!$A$1:$F$192</formula>
    <oldFormula>'Alle lijsten'!$A$1:$F$192</oldFormula>
  </rdn>
  <rdn rId="0" localSheetId="1" customView="1" name="Z_3D32FF8D_2D7B_4E8E_A121_2D0EEC57DB23_.wvu.Rows" hidden="1" oldHidden="1">
    <formula>'Alle lijsten'!$19:$62,'Alle lijsten'!$68:$79,'Alle lijsten'!$94:$110,'Alle lijsten'!$127:$130,'Alle lijsten'!$140:$148,'Alle lijsten'!$160:$172,'Alle lijsten'!$180:$198,'Alle lijsten'!$200:$218</formula>
    <oldFormula>'Alle lijsten'!$19:$62,'Alle lijsten'!$68:$79,'Alle lijsten'!$94:$110,'Alle lijsten'!$127:$130,'Alle lijsten'!$140:$148,'Alle lijsten'!$160:$172,'Alle lijsten'!$180:$198,'Alle lijsten'!$200:$218</oldFormula>
  </rdn>
  <rdn rId="0" localSheetId="1" customView="1" name="Z_3D32FF8D_2D7B_4E8E_A121_2D0EEC57DB23_.wvu.FilterData" hidden="1" oldHidden="1">
    <formula>'Alle lijsten'!$A$3:$F$3</formula>
    <oldFormula>'Alle lijsten'!$A$3:$F$3</oldFormula>
  </rdn>
  <rdn rId="0" localSheetId="6" customView="1" name="Z_3D32FF8D_2D7B_4E8E_A121_2D0EEC57DB23_.wvu.Rows" hidden="1" oldHidden="1">
    <formula>Jeugd!$6:$20</formula>
    <oldFormula>Jeugd!$6:$20</oldFormula>
  </rdn>
  <rdn rId="0" localSheetId="6" customView="1" name="Z_3D32FF8D_2D7B_4E8E_A121_2D0EEC57DB23_.wvu.Cols" hidden="1" oldHidden="1">
    <formula>Jeugd!$C:$AE,Jeugd!$AI:$BK</formula>
    <oldFormula>Jeugd!$C:$AE,Jeugd!$AI:$BK</oldFormula>
  </rdn>
  <rdn rId="0" localSheetId="8" customView="1" name="Z_3D32FF8D_2D7B_4E8E_A121_2D0EEC57DB23_.wvu.Rows" hidden="1" oldHidden="1">
    <formula>'1span Pony'!$15:$29</formula>
    <oldFormula>'1span Pony'!$15:$29</oldFormula>
  </rdn>
  <rdn rId="0" localSheetId="8" customView="1" name="Z_3D32FF8D_2D7B_4E8E_A121_2D0EEC57DB23_.wvu.Cols" hidden="1" oldHidden="1">
    <formula>'1span Pony'!$C:$AE,'1span Pony'!$AI:$BK,'1span Pony'!$BQ:$BQ</formula>
    <oldFormula>'1span Pony'!$C:$AE,'1span Pony'!$AI:$BK</oldFormula>
  </rdn>
  <rdn rId="0" localSheetId="10" customView="1" name="Z_3D32FF8D_2D7B_4E8E_A121_2D0EEC57DB23_.wvu.Rows" hidden="1" oldHidden="1">
    <formula>'4span Pony'!$9:$19</formula>
    <oldFormula>'4span Pony'!$9:$19</oldFormula>
  </rdn>
  <rdn rId="0" localSheetId="9" customView="1" name="Z_3D32FF8D_2D7B_4E8E_A121_2D0EEC57DB23_.wvu.Rows" hidden="1" oldHidden="1">
    <formula>'2span Pony'!$16:$21</formula>
    <oldFormula>'2span Pony'!$16:$21</oldFormula>
  </rdn>
  <rdn rId="0" localSheetId="11" customView="1" name="Z_3D32FF8D_2D7B_4E8E_A121_2D0EEC57DB23_.wvu.Rows" hidden="1" oldHidden="1">
    <formula>'1span Paard'!$11:$24</formula>
    <oldFormula>'1span Paard'!$11:$24</oldFormula>
  </rdn>
  <rdn rId="0" localSheetId="12" customView="1" name="Z_3D32FF8D_2D7B_4E8E_A121_2D0EEC57DB23_.wvu.Rows" hidden="1" oldHidden="1">
    <formula>'2span Paard'!$7:$20</formula>
    <oldFormula>'2span Paard'!$7:$20</oldFormula>
  </rdn>
  <rcv guid="{3D32FF8D-2D7B-4E8E-A121-2D0EEC57DB23}" action="add"/>
</revisions>
</file>

<file path=xl/revisions/revisionLog12111.xml><?xml version="1.0" encoding="utf-8"?>
<revisions xmlns="http://schemas.openxmlformats.org/spreadsheetml/2006/main" xmlns:r="http://schemas.openxmlformats.org/officeDocument/2006/relationships">
  <rfmt sheetId="6" sqref="A3:BQ5" start="0" length="2147483647">
    <dxf>
      <font>
        <b/>
      </font>
    </dxf>
  </rfmt>
  <rfmt sheetId="6" sqref="A3:BQ5" start="0" length="2147483647">
    <dxf>
      <font>
        <sz val="16"/>
      </font>
    </dxf>
  </rfmt>
  <rcv guid="{3D32FF8D-2D7B-4E8E-A121-2D0EEC57DB23}" action="delete"/>
  <rdn rId="0" localSheetId="1" customView="1" name="Z_3D32FF8D_2D7B_4E8E_A121_2D0EEC57DB23_.wvu.PrintArea" hidden="1" oldHidden="1">
    <formula>'Alle lijsten'!$A$1:$F$192</formula>
    <oldFormula>'Alle lijsten'!$A$1:$F$192</oldFormula>
  </rdn>
  <rdn rId="0" localSheetId="1" customView="1" name="Z_3D32FF8D_2D7B_4E8E_A121_2D0EEC57DB23_.wvu.Rows" hidden="1" oldHidden="1">
    <formula>'Alle lijsten'!$19:$62,'Alle lijsten'!$68:$79,'Alle lijsten'!$94:$110,'Alle lijsten'!$127:$130,'Alle lijsten'!$140:$148,'Alle lijsten'!$160:$172,'Alle lijsten'!$180:$198,'Alle lijsten'!$200:$218</formula>
    <oldFormula>'Alle lijsten'!$19:$62,'Alle lijsten'!$68:$79,'Alle lijsten'!$94:$110,'Alle lijsten'!$127:$130,'Alle lijsten'!$140:$148,'Alle lijsten'!$160:$172,'Alle lijsten'!$180:$198,'Alle lijsten'!$200:$218</oldFormula>
  </rdn>
  <rdn rId="0" localSheetId="1" customView="1" name="Z_3D32FF8D_2D7B_4E8E_A121_2D0EEC57DB23_.wvu.FilterData" hidden="1" oldHidden="1">
    <formula>'Alle lijsten'!$A$3:$F$3</formula>
    <oldFormula>'Alle lijsten'!$A$3:$F$3</oldFormula>
  </rdn>
  <rdn rId="0" localSheetId="6" customView="1" name="Z_3D32FF8D_2D7B_4E8E_A121_2D0EEC57DB23_.wvu.Rows" hidden="1" oldHidden="1">
    <formula>Jeugd!$6:$20</formula>
    <oldFormula>Jeugd!$6:$20</oldFormula>
  </rdn>
  <rdn rId="0" localSheetId="6" customView="1" name="Z_3D32FF8D_2D7B_4E8E_A121_2D0EEC57DB23_.wvu.Cols" hidden="1" oldHidden="1">
    <formula>Jeugd!$C:$AE,Jeugd!$AI:$BK</formula>
  </rdn>
  <rdn rId="0" localSheetId="8" customView="1" name="Z_3D32FF8D_2D7B_4E8E_A121_2D0EEC57DB23_.wvu.Rows" hidden="1" oldHidden="1">
    <formula>'1span Pony'!$15:$29</formula>
    <oldFormula>'1span Pony'!$15:$29</oldFormula>
  </rdn>
  <rdn rId="0" localSheetId="10" customView="1" name="Z_3D32FF8D_2D7B_4E8E_A121_2D0EEC57DB23_.wvu.Rows" hidden="1" oldHidden="1">
    <formula>'4span Pony'!$9:$19</formula>
    <oldFormula>'4span Pony'!$9:$19</oldFormula>
  </rdn>
  <rdn rId="0" localSheetId="9" customView="1" name="Z_3D32FF8D_2D7B_4E8E_A121_2D0EEC57DB23_.wvu.Rows" hidden="1" oldHidden="1">
    <formula>'2span Pony'!$16:$21</formula>
    <oldFormula>'2span Pony'!$16:$21</oldFormula>
  </rdn>
  <rdn rId="0" localSheetId="11" customView="1" name="Z_3D32FF8D_2D7B_4E8E_A121_2D0EEC57DB23_.wvu.Rows" hidden="1" oldHidden="1">
    <formula>'1span Paard'!$11:$24</formula>
    <oldFormula>'1span Paard'!$11:$24</oldFormula>
  </rdn>
  <rdn rId="0" localSheetId="12" customView="1" name="Z_3D32FF8D_2D7B_4E8E_A121_2D0EEC57DB23_.wvu.Rows" hidden="1" oldHidden="1">
    <formula>'2span Paard'!$7:$20</formula>
    <oldFormula>'2span Paard'!$7:$20</oldFormula>
  </rdn>
  <rcv guid="{3D32FF8D-2D7B-4E8E-A121-2D0EEC57DB23}" action="add"/>
</revisions>
</file>

<file path=xl/revisions/revisionLog131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18" sId="11">
    <nc r="AJ8">
      <v>1</v>
    </nc>
  </rcc>
  <rcc rId="1419" sId="11" numFmtId="4">
    <nc r="BM8">
      <v>136.71</v>
    </nc>
  </rcc>
</revisions>
</file>

<file path=xl/revisions/revisionLog15111.xml><?xml version="1.0" encoding="utf-8"?>
<revisions xmlns="http://schemas.openxmlformats.org/spreadsheetml/2006/main" xmlns:r="http://schemas.openxmlformats.org/officeDocument/2006/relationships">
  <rm rId="1778" sheetId="11" source="BQ1:BQ1048576" destination="A1:A1048576" sourceSheetId="11">
    <undo index="0" exp="area" ref3D="1" dr="$A$11:$XFD$24" dn="Z_3D32FF8D_2D7B_4E8E_A121_2D0EEC57DB23_.wvu.Rows" sId="11"/>
    <undo index="0" exp="area" ref3D="1" dr="$A$11:$XFD$24" dn="Z_162DEE58_C322_45F3_9011_28626C785983_.wvu.Rows" sId="11"/>
    <rfmt sheetId="11" xfDxf="1" sqref="A1:A1048576" start="0" length="0"/>
    <rfmt sheetId="11" sqref="A1" start="0" length="0">
      <dxf>
        <font>
          <b/>
          <sz val="16"/>
          <color rgb="FFC00000"/>
          <name val="Calibri"/>
          <scheme val="none"/>
        </font>
        <alignment horizontal="center" vertical="top" readingOrder="0"/>
        <border outline="0">
          <left style="mediumDashDotDot">
            <color indexed="64"/>
          </left>
          <top style="mediumDashDotDot">
            <color indexed="64"/>
          </top>
          <bottom style="mediumDashDotDot">
            <color indexed="64"/>
          </bottom>
        </border>
      </dxf>
    </rfmt>
    <rcc rId="0" sId="11" dxf="1">
      <nc r="A2" t="inlineStr">
        <is>
          <t>Startnummer</t>
        </is>
      </nc>
      <ndxf>
        <font>
          <b/>
          <sz val="16"/>
          <color theme="6" tint="-0.249977111117893"/>
          <name val="Calibri"/>
          <scheme val="none"/>
        </font>
        <alignment horizontal="center" vertical="center" textRotation="73" readingOrder="0"/>
        <border outline="0">
          <left style="double">
            <color indexed="64"/>
          </left>
          <right style="double">
            <color indexed="64"/>
          </right>
          <top style="mediumDashDotDot">
            <color indexed="64"/>
          </top>
          <bottom style="double">
            <color indexed="64"/>
          </bottom>
        </border>
      </ndxf>
    </rcc>
    <rcc rId="0" sId="11" dxf="1">
      <nc r="A10">
        <f>'Alle lijsten'!A159</f>
      </nc>
      <ndxf>
        <font>
          <sz val="12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alignment horizontal="right" vertical="top" readingOrder="0"/>
        <border outline="0">
          <left style="double">
            <color indexed="64"/>
          </left>
          <right style="thin">
            <color indexed="64"/>
          </right>
          <top style="double">
            <color indexed="64"/>
          </top>
          <bottom style="thin">
            <color indexed="64"/>
          </bottom>
        </border>
      </ndxf>
    </rcc>
    <rcc rId="0" sId="11" dxf="1">
      <nc r="A9">
        <f>'Alle lijsten'!A158</f>
      </nc>
      <ndxf>
        <font>
          <sz val="12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alignment horizontal="right" vertical="top" readingOrder="0"/>
        <border outline="0">
          <left style="double">
            <color indexed="64"/>
          </left>
          <right style="thin">
            <color indexed="64"/>
          </right>
          <top style="double">
            <color indexed="64"/>
          </top>
          <bottom style="thin">
            <color indexed="64"/>
          </bottom>
        </border>
      </ndxf>
    </rcc>
    <rcc rId="0" sId="11" dxf="1">
      <nc r="A8">
        <f>'Alle lijsten'!A157</f>
      </nc>
      <ndxf>
        <font>
          <sz val="12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alignment horizontal="right" vertical="top" readingOrder="0"/>
        <border outline="0">
          <left style="double">
            <color indexed="64"/>
          </left>
          <right style="thin">
            <color indexed="64"/>
          </right>
          <top style="double">
            <color indexed="64"/>
          </top>
          <bottom style="thin">
            <color indexed="64"/>
          </bottom>
        </border>
      </ndxf>
    </rcc>
    <rcc rId="0" sId="11" dxf="1">
      <nc r="A6">
        <f>'Alle lijsten'!A155</f>
      </nc>
      <ndxf>
        <font>
          <sz val="12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alignment horizontal="right" vertical="top" readingOrder="0"/>
        <border outline="0">
          <left style="double">
            <color indexed="64"/>
          </left>
          <right style="thin">
            <color indexed="64"/>
          </right>
          <top style="double">
            <color indexed="64"/>
          </top>
          <bottom style="thin">
            <color indexed="64"/>
          </bottom>
        </border>
      </ndxf>
    </rcc>
    <rcc rId="0" sId="11" dxf="1">
      <nc r="A7">
        <f>'Alle lijsten'!A156</f>
      </nc>
      <ndxf>
        <font>
          <sz val="12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alignment horizontal="right" vertical="top" readingOrder="0"/>
        <border outline="0">
          <left style="double">
            <color indexed="64"/>
          </left>
          <right style="thin">
            <color indexed="64"/>
          </right>
          <top style="double">
            <color indexed="64"/>
          </top>
          <bottom style="thin">
            <color indexed="64"/>
          </bottom>
        </border>
      </ndxf>
    </rcc>
    <rcc rId="0" sId="11" dxf="1">
      <nc r="A3">
        <f>'Alle lijsten'!A152</f>
      </nc>
      <ndxf>
        <font>
          <sz val="12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alignment horizontal="right" vertical="top" readingOrder="0"/>
        <border outline="0">
          <left style="double">
            <color indexed="64"/>
          </left>
          <right style="thin">
            <color indexed="64"/>
          </right>
          <top style="double">
            <color indexed="64"/>
          </top>
          <bottom style="thin">
            <color indexed="64"/>
          </bottom>
        </border>
      </ndxf>
    </rcc>
    <rcc rId="0" sId="11" dxf="1">
      <nc r="A5">
        <f>'Alle lijsten'!A154</f>
      </nc>
      <ndxf>
        <font>
          <sz val="12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alignment horizontal="right" vertical="top" readingOrder="0"/>
        <border outline="0">
          <left style="double">
            <color indexed="64"/>
          </left>
          <right style="thin">
            <color indexed="64"/>
          </right>
          <top style="double">
            <color indexed="64"/>
          </top>
          <bottom style="thin">
            <color indexed="64"/>
          </bottom>
        </border>
      </ndxf>
    </rcc>
    <rcc rId="0" sId="11" dxf="1">
      <nc r="A4">
        <f>'Alle lijsten'!A153</f>
      </nc>
      <ndxf>
        <font>
          <sz val="12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alignment horizontal="right" vertical="top" readingOrder="0"/>
        <border outline="0">
          <left style="double">
            <color indexed="64"/>
          </left>
          <right style="thin">
            <color indexed="64"/>
          </right>
          <top style="double">
            <color indexed="64"/>
          </top>
          <bottom style="thin">
            <color indexed="64"/>
          </bottom>
        </border>
      </ndxf>
    </rcc>
    <rcc rId="0" sId="11" dxf="1">
      <nc r="A11">
        <f>'Alle lijsten'!A160</f>
      </nc>
      <ndxf>
        <font>
          <sz val="12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alignment horizontal="right" vertical="top" readingOrder="0"/>
        <border outline="0">
          <left style="double">
            <color indexed="64"/>
          </left>
          <right style="thin">
            <color indexed="64"/>
          </right>
          <top style="double">
            <color indexed="64"/>
          </top>
          <bottom style="thin">
            <color indexed="64"/>
          </bottom>
        </border>
      </ndxf>
    </rcc>
    <rcc rId="0" sId="11" dxf="1">
      <nc r="A12">
        <f>'Alle lijsten'!A161</f>
      </nc>
      <ndxf>
        <font>
          <sz val="12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alignment horizontal="right" vertical="top" readingOrder="0"/>
        <border outline="0">
          <left style="double">
            <color indexed="64"/>
          </left>
          <right style="thin">
            <color indexed="64"/>
          </right>
          <top style="double">
            <color indexed="64"/>
          </top>
          <bottom style="thin">
            <color indexed="64"/>
          </bottom>
        </border>
      </ndxf>
    </rcc>
    <rcc rId="0" sId="11" dxf="1">
      <nc r="A13">
        <f>'Alle lijsten'!A162</f>
      </nc>
      <ndxf>
        <font>
          <sz val="12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alignment horizontal="right" vertical="top" readingOrder="0"/>
        <border outline="0">
          <left style="double">
            <color indexed="64"/>
          </left>
          <right style="thin">
            <color indexed="64"/>
          </right>
          <top style="double">
            <color indexed="64"/>
          </top>
          <bottom style="thin">
            <color indexed="64"/>
          </bottom>
        </border>
      </ndxf>
    </rcc>
    <rcc rId="0" sId="11" dxf="1">
      <nc r="A14">
        <f>'Alle lijsten'!A163</f>
      </nc>
      <ndxf>
        <font>
          <sz val="12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alignment horizontal="right" vertical="top" readingOrder="0"/>
        <border outline="0">
          <left style="double">
            <color indexed="64"/>
          </left>
          <right style="thin">
            <color indexed="64"/>
          </right>
          <top style="double">
            <color indexed="64"/>
          </top>
          <bottom style="thin">
            <color indexed="64"/>
          </bottom>
        </border>
      </ndxf>
    </rcc>
    <rcc rId="0" sId="11" dxf="1">
      <nc r="A15">
        <f>'Alle lijsten'!A164</f>
      </nc>
      <ndxf>
        <font>
          <sz val="12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alignment horizontal="right" vertical="top" readingOrder="0"/>
        <border outline="0">
          <left style="double">
            <color indexed="64"/>
          </left>
          <right style="thin">
            <color indexed="64"/>
          </right>
          <top style="double">
            <color indexed="64"/>
          </top>
          <bottom style="thin">
            <color indexed="64"/>
          </bottom>
        </border>
      </ndxf>
    </rcc>
    <rcc rId="0" sId="11" dxf="1">
      <nc r="A16">
        <f>'Alle lijsten'!A165</f>
      </nc>
      <ndxf>
        <font>
          <sz val="12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alignment horizontal="right" vertical="top" readingOrder="0"/>
        <border outline="0">
          <left style="double">
            <color indexed="64"/>
          </left>
          <right style="thin">
            <color indexed="64"/>
          </right>
          <top style="double">
            <color indexed="64"/>
          </top>
          <bottom style="thin">
            <color indexed="64"/>
          </bottom>
        </border>
      </ndxf>
    </rcc>
    <rcc rId="0" sId="11" dxf="1">
      <nc r="A17">
        <f>'Alle lijsten'!A166</f>
      </nc>
      <ndxf>
        <font>
          <sz val="12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alignment horizontal="right" vertical="top" readingOrder="0"/>
        <border outline="0">
          <left style="double">
            <color indexed="64"/>
          </left>
          <right style="thin">
            <color indexed="64"/>
          </right>
          <top style="double">
            <color indexed="64"/>
          </top>
          <bottom style="thin">
            <color indexed="64"/>
          </bottom>
        </border>
      </ndxf>
    </rcc>
    <rcc rId="0" sId="11" dxf="1">
      <nc r="A18">
        <f>'Alle lijsten'!A167</f>
      </nc>
      <ndxf>
        <font>
          <sz val="12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alignment horizontal="right" vertical="top" readingOrder="0"/>
        <border outline="0">
          <left style="double">
            <color indexed="64"/>
          </left>
          <right style="thin">
            <color indexed="64"/>
          </right>
          <top style="double">
            <color indexed="64"/>
          </top>
          <bottom style="thin">
            <color indexed="64"/>
          </bottom>
        </border>
      </ndxf>
    </rcc>
    <rcc rId="0" sId="11" dxf="1">
      <nc r="A19">
        <f>'Alle lijsten'!A168</f>
      </nc>
      <ndxf>
        <font>
          <sz val="12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alignment horizontal="right" vertical="top" readingOrder="0"/>
        <border outline="0">
          <left style="double">
            <color indexed="64"/>
          </left>
          <right style="thin">
            <color indexed="64"/>
          </right>
          <top style="double">
            <color indexed="64"/>
          </top>
          <bottom style="thin">
            <color indexed="64"/>
          </bottom>
        </border>
      </ndxf>
    </rcc>
    <rcc rId="0" sId="11" dxf="1">
      <nc r="A20">
        <f>'Alle lijsten'!A169</f>
      </nc>
      <ndxf>
        <font>
          <sz val="12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alignment horizontal="right" vertical="top" readingOrder="0"/>
        <border outline="0">
          <left style="double">
            <color indexed="64"/>
          </left>
          <right style="thin">
            <color indexed="64"/>
          </right>
          <top style="double">
            <color indexed="64"/>
          </top>
          <bottom style="thin">
            <color indexed="64"/>
          </bottom>
        </border>
      </ndxf>
    </rcc>
    <rcc rId="0" sId="11" dxf="1">
      <nc r="A21">
        <f>'Alle lijsten'!A170</f>
      </nc>
      <ndxf>
        <font>
          <sz val="12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alignment horizontal="right" vertical="top" readingOrder="0"/>
        <border outline="0">
          <left style="double">
            <color indexed="64"/>
          </left>
          <right style="thin">
            <color indexed="64"/>
          </right>
          <top style="double">
            <color indexed="64"/>
          </top>
          <bottom style="thin">
            <color indexed="64"/>
          </bottom>
        </border>
      </ndxf>
    </rcc>
    <rcc rId="0" sId="11" dxf="1">
      <nc r="A22">
        <f>'Alle lijsten'!A171</f>
      </nc>
      <ndxf>
        <font>
          <sz val="12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alignment horizontal="right" vertical="top" readingOrder="0"/>
        <border outline="0">
          <left style="double">
            <color indexed="64"/>
          </left>
          <right style="thin">
            <color indexed="64"/>
          </right>
          <top style="double">
            <color indexed="64"/>
          </top>
          <bottom style="thin">
            <color indexed="64"/>
          </bottom>
        </border>
      </ndxf>
    </rcc>
    <rcc rId="0" sId="11" dxf="1">
      <nc r="A23">
        <f>'Alle lijsten'!A172</f>
      </nc>
      <ndxf>
        <font>
          <sz val="12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alignment horizontal="right" vertical="top" readingOrder="0"/>
        <border outline="0">
          <left style="double">
            <color indexed="64"/>
          </left>
          <right style="thin">
            <color indexed="64"/>
          </right>
          <top style="double">
            <color indexed="64"/>
          </top>
          <bottom style="thin">
            <color indexed="64"/>
          </bottom>
        </border>
      </ndxf>
    </rcc>
    <rcc rId="0" sId="11" dxf="1">
      <nc r="A24">
        <f>'Alle lijsten'!A173</f>
      </nc>
      <ndxf>
        <font>
          <sz val="12"/>
          <color theme="1"/>
          <name val="Calibri"/>
          <scheme val="minor"/>
        </font>
        <fill>
          <patternFill patternType="solid">
            <bgColor theme="0" tint="-4.9989318521683403E-2"/>
          </patternFill>
        </fill>
        <alignment horizontal="right" vertical="top" readingOrder="0"/>
        <border outline="0">
          <left style="double">
            <color indexed="64"/>
          </left>
          <right style="thin">
            <color indexed="64"/>
          </right>
          <top style="double">
            <color indexed="64"/>
          </top>
          <bottom style="thin">
            <color indexed="64"/>
          </bottom>
        </border>
      </ndxf>
    </rcc>
  </rm>
  <rfmt sheetId="11" sqref="A3:BP10" start="0" length="2147483647">
    <dxf>
      <font>
        <sz val="14"/>
      </font>
    </dxf>
  </rfmt>
  <rfmt sheetId="11" sqref="A3:BP10" start="0" length="2147483647">
    <dxf>
      <font>
        <b val="0"/>
      </font>
    </dxf>
  </rfmt>
  <rfmt sheetId="11" sqref="A3:BP10" start="0" length="2147483647">
    <dxf>
      <font>
        <b/>
      </font>
    </dxf>
  </rfmt>
  <rfmt sheetId="11" sqref="A3:BP10" start="0" length="2147483647">
    <dxf/>
  </rfmt>
  <rcv guid="{3D32FF8D-2D7B-4E8E-A121-2D0EEC57DB23}" action="delete"/>
  <rdn rId="0" localSheetId="1" customView="1" name="Z_3D32FF8D_2D7B_4E8E_A121_2D0EEC57DB23_.wvu.PrintArea" hidden="1" oldHidden="1">
    <formula>'Alle lijsten'!$A$1:$F$192</formula>
    <oldFormula>'Alle lijsten'!$A$1:$F$192</oldFormula>
  </rdn>
  <rdn rId="0" localSheetId="1" customView="1" name="Z_3D32FF8D_2D7B_4E8E_A121_2D0EEC57DB23_.wvu.Rows" hidden="1" oldHidden="1">
    <formula>'Alle lijsten'!$19:$62,'Alle lijsten'!$68:$79,'Alle lijsten'!$94:$110,'Alle lijsten'!$127:$130,'Alle lijsten'!$140:$148,'Alle lijsten'!$160:$172,'Alle lijsten'!$180:$198,'Alle lijsten'!$200:$218</formula>
    <oldFormula>'Alle lijsten'!$19:$62,'Alle lijsten'!$68:$79,'Alle lijsten'!$94:$110,'Alle lijsten'!$127:$130,'Alle lijsten'!$140:$148,'Alle lijsten'!$160:$172,'Alle lijsten'!$180:$198,'Alle lijsten'!$200:$218</oldFormula>
  </rdn>
  <rdn rId="0" localSheetId="1" customView="1" name="Z_3D32FF8D_2D7B_4E8E_A121_2D0EEC57DB23_.wvu.FilterData" hidden="1" oldHidden="1">
    <formula>'Alle lijsten'!$A$3:$F$3</formula>
    <oldFormula>'Alle lijsten'!$A$3:$F$3</oldFormula>
  </rdn>
  <rdn rId="0" localSheetId="6" customView="1" name="Z_3D32FF8D_2D7B_4E8E_A121_2D0EEC57DB23_.wvu.Rows" hidden="1" oldHidden="1">
    <formula>Jeugd!$6:$20</formula>
    <oldFormula>Jeugd!$6:$20</oldFormula>
  </rdn>
  <rdn rId="0" localSheetId="6" customView="1" name="Z_3D32FF8D_2D7B_4E8E_A121_2D0EEC57DB23_.wvu.Cols" hidden="1" oldHidden="1">
    <formula>Jeugd!$C:$AE,Jeugd!$AI:$BK</formula>
    <oldFormula>Jeugd!$C:$AE,Jeugd!$AI:$BK</oldFormula>
  </rdn>
  <rdn rId="0" localSheetId="8" customView="1" name="Z_3D32FF8D_2D7B_4E8E_A121_2D0EEC57DB23_.wvu.Rows" hidden="1" oldHidden="1">
    <formula>'1span Pony'!$15:$29</formula>
    <oldFormula>'1span Pony'!$15:$29</oldFormula>
  </rdn>
  <rdn rId="0" localSheetId="8" customView="1" name="Z_3D32FF8D_2D7B_4E8E_A121_2D0EEC57DB23_.wvu.Cols" hidden="1" oldHidden="1">
    <formula>'1span Pony'!$C:$AE,'1span Pony'!$AI:$BK,'1span Pony'!$BQ:$BQ</formula>
    <oldFormula>'1span Pony'!$C:$AE,'1span Pony'!$AI:$BK,'1span Pony'!$BQ:$BQ</oldFormula>
  </rdn>
  <rdn rId="0" localSheetId="10" customView="1" name="Z_3D32FF8D_2D7B_4E8E_A121_2D0EEC57DB23_.wvu.Rows" hidden="1" oldHidden="1">
    <formula>meerspannen!$7:$17</formula>
    <oldFormula>meerspannen!$7:$17</oldFormula>
  </rdn>
  <rdn rId="0" localSheetId="10" customView="1" name="Z_3D32FF8D_2D7B_4E8E_A121_2D0EEC57DB23_.wvu.Cols" hidden="1" oldHidden="1">
    <formula>meerspannen!$C:$AE,meerspannen!$AI:$BK</formula>
    <oldFormula>meerspannen!$C:$AE,meerspannen!$AI:$BK</oldFormula>
  </rdn>
  <rdn rId="0" localSheetId="9" customView="1" name="Z_3D32FF8D_2D7B_4E8E_A121_2D0EEC57DB23_.wvu.Rows" hidden="1" oldHidden="1">
    <formula>'2span Pony'!$16:$21</formula>
    <oldFormula>'2span Pony'!$16:$21</oldFormula>
  </rdn>
  <rdn rId="0" localSheetId="9" customView="1" name="Z_3D32FF8D_2D7B_4E8E_A121_2D0EEC57DB23_.wvu.Cols" hidden="1" oldHidden="1">
    <formula>'2span Pony'!$C:$AE,'2span Pony'!$AI:$BK</formula>
    <oldFormula>'2span Pony'!$C:$AE,'2span Pony'!$AI:$BK</oldFormula>
  </rdn>
  <rdn rId="0" localSheetId="11" customView="1" name="Z_3D32FF8D_2D7B_4E8E_A121_2D0EEC57DB23_.wvu.Rows" hidden="1" oldHidden="1">
    <formula>'1span Paard'!$11:$24</formula>
    <oldFormula>'1span Paard'!$11:$24</oldFormula>
  </rdn>
  <rdn rId="0" localSheetId="11" customView="1" name="Z_3D32FF8D_2D7B_4E8E_A121_2D0EEC57DB23_.wvu.Cols" hidden="1" oldHidden="1">
    <formula>'1span Paard'!$C:$AE,'1span Paard'!$AI:$BK</formula>
    <oldFormula>'1span Paard'!$C:$AE,'1span Paard'!$AI:$BK</oldFormula>
  </rdn>
  <rdn rId="0" localSheetId="12" customView="1" name="Z_3D32FF8D_2D7B_4E8E_A121_2D0EEC57DB23_.wvu.Rows" hidden="1" oldHidden="1">
    <formula>'2span Paard'!$7:$20</formula>
    <oldFormula>'2span Paard'!$7:$20</oldFormula>
  </rdn>
  <rcv guid="{3D32FF8D-2D7B-4E8E-A121-2D0EEC57DB23}" action="add"/>
</revisions>
</file>

<file path=xl/revisions/revisionLog171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30" sId="9">
    <nc r="AG11">
      <v>207</v>
    </nc>
  </rcc>
  <rcc rId="1431" sId="9">
    <nc r="Z12">
      <v>999</v>
    </nc>
  </rcc>
  <rcc rId="1432" sId="9">
    <nc r="AG12">
      <v>155.84</v>
    </nc>
  </rcc>
</revisions>
</file>

<file path=xl/revisions/revisionLog1211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05" sId="11">
    <nc r="E8">
      <v>1</v>
    </nc>
  </rcc>
  <rcc rId="1406" sId="11">
    <nc r="L8">
      <v>1</v>
    </nc>
  </rcc>
  <rcc rId="1407" sId="11">
    <nc r="M8">
      <v>1</v>
    </nc>
  </rcc>
  <rcc rId="1408" sId="11" numFmtId="4">
    <nc r="AG8">
      <v>146.74</v>
    </nc>
  </rcc>
  <rcc rId="1409" sId="9" numFmtId="4">
    <nc r="AG8">
      <v>140.19999999999999</v>
    </nc>
  </rcc>
  <rcc rId="1410" sId="8">
    <nc r="AG9">
      <v>141.41</v>
    </nc>
  </rcc>
  <rcc rId="1411" sId="10">
    <nc r="M4">
      <v>1</v>
    </nc>
  </rcc>
  <rcc rId="1412" sId="10">
    <nc r="O4">
      <v>1</v>
    </nc>
  </rcc>
  <rcc rId="1413" sId="10">
    <nc r="AG4">
      <v>173.12</v>
    </nc>
  </rcc>
  <rcc rId="1414" sId="9">
    <nc r="G9">
      <v>1</v>
    </nc>
  </rcc>
  <rcc rId="1415" sId="9">
    <nc r="AG9">
      <v>182.91</v>
    </nc>
  </rcc>
  <rcc rId="1416" sId="8">
    <nc r="O10">
      <v>1</v>
    </nc>
  </rcc>
  <rcc rId="1417" sId="8">
    <nc r="AG10">
      <v>144.35</v>
    </nc>
  </rcc>
</revisions>
</file>

<file path=xl/revisions/revisionLog1511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25" sId="8" numFmtId="4">
    <nc r="BM10">
      <v>144.08000000000001</v>
    </nc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microsoft.com/office/2006/relationships/wsSortMap" Target="wsSortMap1.xml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microsoft.com/office/2006/relationships/wsSortMap" Target="wsSortMap2.xml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microsoft.com/office/2006/relationships/wsSortMap" Target="wsSortMap3.xml"/></Relationships>
</file>

<file path=xl/worksheets/_rels/sheet10.xml.rels><?xml version="1.0" encoding="UTF-8" standalone="yes"?>
<Relationships xmlns="http://schemas.openxmlformats.org/package/2006/relationships"><Relationship Id="rId1" Type="http://schemas.microsoft.com/office/2006/relationships/wsSortMap" Target="wsSortMap4.xml"/></Relationships>
</file>

<file path=xl/worksheets/_rels/sheet11.xml.rels><?xml version="1.0" encoding="UTF-8" standalone="yes"?>
<Relationships xmlns="http://schemas.openxmlformats.org/package/2006/relationships"><Relationship Id="rId1" Type="http://schemas.microsoft.com/office/2006/relationships/wsSortMap" Target="wsSortMap5.xml"/></Relationships>
</file>

<file path=xl/worksheets/_rels/sheet12.xml.rels><?xml version="1.0" encoding="UTF-8" standalone="yes"?>
<Relationships xmlns="http://schemas.openxmlformats.org/package/2006/relationships"><Relationship Id="rId1" Type="http://schemas.microsoft.com/office/2006/relationships/wsSortMap" Target="wsSortMap6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N233"/>
  <sheetViews>
    <sheetView topLeftCell="A12" zoomScale="85" zoomScaleNormal="85" workbookViewId="0">
      <pane xSplit="2" topLeftCell="C1" activePane="topRight" state="frozen"/>
      <selection activeCell="A9" sqref="A9"/>
      <selection pane="topRight" activeCell="C67" sqref="C67"/>
    </sheetView>
  </sheetViews>
  <sheetFormatPr defaultColWidth="9.140625" defaultRowHeight="15.75"/>
  <cols>
    <col min="1" max="1" width="7.7109375" style="9" customWidth="1"/>
    <col min="2" max="2" width="26" style="7" customWidth="1"/>
    <col min="3" max="4" width="9.7109375" style="17" customWidth="1"/>
    <col min="5" max="5" width="10.28515625" style="21" customWidth="1"/>
    <col min="6" max="6" width="5.42578125" style="24" customWidth="1"/>
    <col min="7" max="7" width="5.5703125" style="3" customWidth="1"/>
    <col min="8" max="16384" width="9.140625" style="3"/>
  </cols>
  <sheetData>
    <row r="1" spans="1:66" s="16" customFormat="1" ht="16.5" thickBot="1">
      <c r="A1" s="26"/>
      <c r="B1" s="6"/>
      <c r="C1" s="17"/>
      <c r="D1" s="17"/>
      <c r="E1" s="21"/>
      <c r="F1" s="24"/>
    </row>
    <row r="2" spans="1:66" s="6" customFormat="1" ht="23.25" customHeight="1" thickBot="1">
      <c r="A2" s="27"/>
      <c r="B2" s="13" t="s">
        <v>23</v>
      </c>
      <c r="C2" s="18"/>
      <c r="D2" s="18"/>
      <c r="E2" s="22"/>
      <c r="F2" s="25"/>
    </row>
    <row r="3" spans="1:66" s="5" customFormat="1" ht="130.5" customHeight="1" thickBot="1">
      <c r="A3" s="131" t="s">
        <v>13</v>
      </c>
      <c r="B3" s="131" t="s">
        <v>14</v>
      </c>
      <c r="C3" s="135" t="s">
        <v>12</v>
      </c>
      <c r="D3" s="135" t="s">
        <v>8</v>
      </c>
      <c r="E3" s="136" t="s">
        <v>9</v>
      </c>
      <c r="F3" s="155" t="s">
        <v>30</v>
      </c>
      <c r="G3" s="171" t="s">
        <v>40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</row>
    <row r="4" spans="1:66" ht="20.100000000000001" customHeight="1" thickTop="1" thickBot="1">
      <c r="A4" s="116"/>
      <c r="B4" s="107"/>
      <c r="C4" s="181">
        <f>JP!BI3</f>
        <v>0</v>
      </c>
      <c r="D4" s="181">
        <f>JP!BJ3</f>
        <v>0</v>
      </c>
      <c r="E4" s="181">
        <f>JP!BK3</f>
        <v>0</v>
      </c>
      <c r="F4" s="182">
        <v>1</v>
      </c>
      <c r="G4" s="168" t="str">
        <f>JP!BL3</f>
        <v/>
      </c>
      <c r="I4" s="7"/>
      <c r="J4" s="7" t="s">
        <v>34</v>
      </c>
      <c r="K4" s="7"/>
    </row>
    <row r="5" spans="1:66" ht="20.100000000000001" customHeight="1" thickTop="1" thickBot="1">
      <c r="A5" s="116"/>
      <c r="B5" s="107"/>
      <c r="C5" s="181">
        <f>JP!BI4</f>
        <v>0</v>
      </c>
      <c r="D5" s="181">
        <f>JP!BJ4</f>
        <v>0</v>
      </c>
      <c r="E5" s="181">
        <f>JP!BK4</f>
        <v>0</v>
      </c>
      <c r="F5" s="182">
        <v>2</v>
      </c>
      <c r="G5" s="168" t="str">
        <f>JP!BL4</f>
        <v/>
      </c>
      <c r="J5" s="7" t="s">
        <v>47</v>
      </c>
    </row>
    <row r="6" spans="1:66" ht="20.100000000000001" customHeight="1" thickTop="1" thickBot="1">
      <c r="A6" s="116"/>
      <c r="B6" s="107"/>
      <c r="C6" s="181">
        <f>JP!BI5</f>
        <v>0</v>
      </c>
      <c r="D6" s="181">
        <f>JP!BJ5</f>
        <v>0</v>
      </c>
      <c r="E6" s="181">
        <f>JP!BK5</f>
        <v>0</v>
      </c>
      <c r="F6" s="182">
        <v>3</v>
      </c>
      <c r="G6" s="168" t="str">
        <f>JP!BL5</f>
        <v/>
      </c>
      <c r="I6" s="164">
        <v>1</v>
      </c>
      <c r="J6" s="165">
        <v>2</v>
      </c>
      <c r="K6" s="165">
        <v>3</v>
      </c>
      <c r="L6" s="165">
        <v>4</v>
      </c>
      <c r="M6" s="165">
        <v>5</v>
      </c>
      <c r="N6" s="165" t="s">
        <v>49</v>
      </c>
      <c r="O6" s="165" t="s">
        <v>50</v>
      </c>
      <c r="P6" s="165" t="s">
        <v>51</v>
      </c>
      <c r="Q6" s="165">
        <v>7</v>
      </c>
      <c r="R6" s="165">
        <v>8</v>
      </c>
      <c r="S6" s="165">
        <v>9</v>
      </c>
      <c r="T6" s="165">
        <v>10</v>
      </c>
      <c r="U6" s="165" t="s">
        <v>52</v>
      </c>
      <c r="V6" s="165" t="s">
        <v>53</v>
      </c>
      <c r="W6" s="165" t="s">
        <v>54</v>
      </c>
      <c r="X6" s="165" t="s">
        <v>55</v>
      </c>
      <c r="Y6" s="165" t="s">
        <v>56</v>
      </c>
      <c r="Z6" s="165">
        <v>12</v>
      </c>
      <c r="AA6" s="165">
        <v>13</v>
      </c>
      <c r="AB6" s="165" t="s">
        <v>57</v>
      </c>
      <c r="AC6" s="165" t="s">
        <v>58</v>
      </c>
      <c r="AD6" s="165" t="s">
        <v>59</v>
      </c>
      <c r="AE6" s="165" t="s">
        <v>60</v>
      </c>
      <c r="AF6" s="165" t="s">
        <v>61</v>
      </c>
      <c r="AG6" s="225">
        <v>15</v>
      </c>
      <c r="AH6" s="226">
        <v>16</v>
      </c>
      <c r="AI6" s="227">
        <v>17</v>
      </c>
    </row>
    <row r="7" spans="1:66" ht="20.100000000000001" customHeight="1" thickTop="1" thickBot="1">
      <c r="A7" s="116"/>
      <c r="B7" s="107"/>
      <c r="C7" s="181">
        <f>JP!BI6</f>
        <v>0</v>
      </c>
      <c r="D7" s="181">
        <f>JP!BJ6</f>
        <v>0</v>
      </c>
      <c r="E7" s="181">
        <f>JP!BK6</f>
        <v>0</v>
      </c>
      <c r="F7" s="182">
        <v>4</v>
      </c>
      <c r="G7" s="168" t="str">
        <f>JP!BL6</f>
        <v/>
      </c>
    </row>
    <row r="8" spans="1:66" ht="19.5" customHeight="1" thickTop="1" thickBot="1">
      <c r="A8" s="149"/>
      <c r="B8" s="139"/>
      <c r="C8" s="181">
        <f>JP!BI7</f>
        <v>0</v>
      </c>
      <c r="D8" s="181">
        <f>JP!BJ7</f>
        <v>0</v>
      </c>
      <c r="E8" s="181">
        <f>JP!BK7</f>
        <v>0</v>
      </c>
      <c r="F8" s="182">
        <v>5</v>
      </c>
      <c r="G8" s="168" t="str">
        <f>JP!BL7</f>
        <v/>
      </c>
      <c r="J8" s="222" t="s">
        <v>46</v>
      </c>
      <c r="K8" s="223"/>
      <c r="L8" s="223"/>
      <c r="M8" s="223"/>
      <c r="N8" s="223"/>
      <c r="O8" s="223"/>
      <c r="P8" s="223"/>
      <c r="S8" s="223"/>
    </row>
    <row r="9" spans="1:66" ht="19.5" customHeight="1" thickTop="1" thickBot="1">
      <c r="A9" s="149"/>
      <c r="B9" s="139"/>
      <c r="C9" s="181">
        <f>JP!BI8</f>
        <v>0</v>
      </c>
      <c r="D9" s="181">
        <f>JP!BJ8</f>
        <v>0</v>
      </c>
      <c r="E9" s="181">
        <f>JP!BK8</f>
        <v>0</v>
      </c>
      <c r="F9" s="182">
        <v>6</v>
      </c>
      <c r="G9" s="168" t="str">
        <f>JP!BL8</f>
        <v/>
      </c>
      <c r="J9" s="3" t="s">
        <v>37</v>
      </c>
    </row>
    <row r="10" spans="1:66" ht="19.5" customHeight="1" thickTop="1" thickBot="1">
      <c r="A10" s="149"/>
      <c r="B10" s="139"/>
      <c r="C10" s="181">
        <f>JP!BI9</f>
        <v>0</v>
      </c>
      <c r="D10" s="181">
        <f>JP!BJ9</f>
        <v>0</v>
      </c>
      <c r="E10" s="181">
        <f>JP!BK9</f>
        <v>0</v>
      </c>
      <c r="F10" s="182">
        <v>7</v>
      </c>
      <c r="G10" s="168" t="str">
        <f>JP!BL9</f>
        <v/>
      </c>
      <c r="J10" s="7" t="s">
        <v>36</v>
      </c>
      <c r="K10" s="7"/>
      <c r="L10" s="7"/>
      <c r="M10" s="7"/>
      <c r="N10" s="7"/>
      <c r="X10" s="153"/>
    </row>
    <row r="11" spans="1:66" ht="19.5" customHeight="1" thickTop="1" thickBot="1">
      <c r="A11" s="149"/>
      <c r="B11" s="139"/>
      <c r="C11" s="181">
        <f>JP!BI10</f>
        <v>0</v>
      </c>
      <c r="D11" s="181">
        <f>JP!BJ10</f>
        <v>0</v>
      </c>
      <c r="E11" s="181">
        <f>JP!BK10</f>
        <v>0</v>
      </c>
      <c r="F11" s="182">
        <v>8</v>
      </c>
      <c r="G11" s="168" t="str">
        <f>JP!BL10</f>
        <v/>
      </c>
      <c r="J11" s="7" t="s">
        <v>42</v>
      </c>
    </row>
    <row r="12" spans="1:66" ht="19.5" customHeight="1" thickTop="1" thickBot="1">
      <c r="A12" s="149"/>
      <c r="B12" s="139"/>
      <c r="C12" s="181">
        <f>JP!BI11</f>
        <v>0</v>
      </c>
      <c r="D12" s="181">
        <f>JP!BJ11</f>
        <v>0</v>
      </c>
      <c r="E12" s="181">
        <f>JP!BK11</f>
        <v>0</v>
      </c>
      <c r="F12" s="182">
        <v>9</v>
      </c>
      <c r="G12" s="168" t="str">
        <f>JP!BL11</f>
        <v/>
      </c>
      <c r="J12" s="7" t="s">
        <v>38</v>
      </c>
      <c r="K12" s="7"/>
      <c r="L12" s="7"/>
      <c r="M12" s="7"/>
      <c r="N12" s="7"/>
    </row>
    <row r="13" spans="1:66" ht="19.5" customHeight="1" thickTop="1" thickBot="1">
      <c r="A13" s="149"/>
      <c r="B13" s="139"/>
      <c r="C13" s="181">
        <f>JP!BI12</f>
        <v>0</v>
      </c>
      <c r="D13" s="181">
        <f>JP!BJ12</f>
        <v>0</v>
      </c>
      <c r="E13" s="181">
        <f>JP!BK12</f>
        <v>0</v>
      </c>
      <c r="F13" s="182">
        <v>10</v>
      </c>
      <c r="G13" s="168" t="str">
        <f>JP!BL12</f>
        <v/>
      </c>
      <c r="J13" s="7" t="s">
        <v>45</v>
      </c>
    </row>
    <row r="14" spans="1:66" ht="19.5" customHeight="1" thickTop="1" thickBot="1">
      <c r="A14" s="149"/>
      <c r="B14" s="139"/>
      <c r="C14" s="181">
        <f>JP!BI13</f>
        <v>0</v>
      </c>
      <c r="D14" s="181">
        <f>JP!BJ13</f>
        <v>0</v>
      </c>
      <c r="E14" s="181">
        <f>JP!BK13</f>
        <v>0</v>
      </c>
      <c r="F14" s="182">
        <v>11</v>
      </c>
      <c r="G14" s="168" t="str">
        <f>JP!BL13</f>
        <v/>
      </c>
      <c r="J14" s="7" t="s">
        <v>43</v>
      </c>
    </row>
    <row r="15" spans="1:66" ht="19.5" customHeight="1" thickTop="1" thickBot="1">
      <c r="A15" s="149"/>
      <c r="B15" s="139"/>
      <c r="C15" s="181">
        <f>JP!BI14</f>
        <v>0</v>
      </c>
      <c r="D15" s="181">
        <f>JP!BJ14</f>
        <v>0</v>
      </c>
      <c r="E15" s="181">
        <f>JP!BK14</f>
        <v>0</v>
      </c>
      <c r="F15" s="182">
        <v>12</v>
      </c>
      <c r="G15" s="168" t="str">
        <f>JP!BL14</f>
        <v/>
      </c>
      <c r="I15" s="161"/>
      <c r="J15" s="7" t="s">
        <v>35</v>
      </c>
    </row>
    <row r="16" spans="1:66" ht="19.5" customHeight="1" thickTop="1" thickBot="1">
      <c r="A16" s="149"/>
      <c r="B16" s="139"/>
      <c r="C16" s="181">
        <f>JP!BI15</f>
        <v>0</v>
      </c>
      <c r="D16" s="181">
        <f>JP!BJ15</f>
        <v>0</v>
      </c>
      <c r="E16" s="181">
        <f>JP!BK15</f>
        <v>0</v>
      </c>
      <c r="F16" s="182">
        <v>13</v>
      </c>
      <c r="G16" s="168" t="str">
        <f>JP!BL15</f>
        <v/>
      </c>
      <c r="J16" s="7" t="s">
        <v>39</v>
      </c>
    </row>
    <row r="17" spans="1:66" ht="19.5" customHeight="1" thickTop="1">
      <c r="A17" s="149"/>
      <c r="B17" s="139"/>
      <c r="C17" s="68"/>
      <c r="D17" s="68"/>
      <c r="E17" s="172"/>
      <c r="F17" s="173"/>
    </row>
    <row r="18" spans="1:66" ht="19.5" customHeight="1" thickBot="1">
      <c r="A18" s="120"/>
      <c r="B18" s="110"/>
      <c r="C18" s="113"/>
      <c r="D18" s="113"/>
      <c r="E18" s="114"/>
      <c r="F18" s="115"/>
      <c r="J18" s="162" t="s">
        <v>41</v>
      </c>
      <c r="K18" s="161"/>
      <c r="L18" s="161"/>
    </row>
    <row r="19" spans="1:66" s="6" customFormat="1" ht="23.25" hidden="1" customHeight="1" thickBot="1">
      <c r="A19" s="27"/>
      <c r="B19" s="13" t="s">
        <v>22</v>
      </c>
      <c r="C19" s="18"/>
      <c r="D19" s="18"/>
      <c r="E19" s="22"/>
      <c r="F19" s="25"/>
      <c r="J19" s="163" t="s">
        <v>44</v>
      </c>
      <c r="K19" s="3"/>
      <c r="L19" s="3"/>
      <c r="M19" s="3"/>
      <c r="N19" s="3"/>
      <c r="O19" s="3"/>
      <c r="P19" s="3"/>
      <c r="Q19" s="3"/>
      <c r="R19" s="3"/>
    </row>
    <row r="20" spans="1:66" s="5" customFormat="1" ht="130.5" hidden="1" customHeight="1" thickBot="1">
      <c r="A20" s="50" t="s">
        <v>13</v>
      </c>
      <c r="B20" s="50" t="s">
        <v>14</v>
      </c>
      <c r="C20" s="135" t="s">
        <v>12</v>
      </c>
      <c r="D20" s="135" t="s">
        <v>8</v>
      </c>
      <c r="E20" s="136" t="s">
        <v>9</v>
      </c>
      <c r="F20" s="166" t="s">
        <v>31</v>
      </c>
      <c r="G20" s="157" t="s">
        <v>40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</row>
    <row r="21" spans="1:66" ht="20.100000000000001" hidden="1" customHeight="1" thickTop="1" thickBot="1">
      <c r="A21" s="87"/>
      <c r="B21" s="108"/>
      <c r="C21" s="181">
        <f>'IMP Paard'!BI3</f>
        <v>0</v>
      </c>
      <c r="D21" s="181">
        <f>'IMP Paard'!BJ3</f>
        <v>0</v>
      </c>
      <c r="E21" s="183">
        <f t="shared" ref="E21" si="0">SUM(C21:D21)</f>
        <v>0</v>
      </c>
      <c r="F21" s="184">
        <v>1</v>
      </c>
      <c r="G21" s="168" t="str">
        <f>'IMP Paard'!BL3</f>
        <v/>
      </c>
    </row>
    <row r="22" spans="1:66" ht="20.100000000000001" hidden="1" customHeight="1" thickTop="1" thickBot="1">
      <c r="A22" s="116"/>
      <c r="B22" s="107"/>
      <c r="C22" s="181">
        <f>'IMP Paard'!BI4</f>
        <v>0</v>
      </c>
      <c r="D22" s="181">
        <f>'IMP Paard'!BJ4</f>
        <v>0</v>
      </c>
      <c r="E22" s="183">
        <f t="shared" ref="E22:E33" si="1">SUM(C22:D22)</f>
        <v>0</v>
      </c>
      <c r="F22" s="184">
        <v>2</v>
      </c>
      <c r="G22" s="168" t="str">
        <f>'IMP Paard'!BL4</f>
        <v/>
      </c>
    </row>
    <row r="23" spans="1:66" ht="20.100000000000001" hidden="1" customHeight="1" thickTop="1" thickBot="1">
      <c r="A23" s="116"/>
      <c r="B23" s="107"/>
      <c r="C23" s="181">
        <f>'IMP Paard'!BI5</f>
        <v>0</v>
      </c>
      <c r="D23" s="181">
        <f>'IMP Paard'!BJ5</f>
        <v>0</v>
      </c>
      <c r="E23" s="183">
        <f t="shared" si="1"/>
        <v>0</v>
      </c>
      <c r="F23" s="184">
        <v>3</v>
      </c>
      <c r="G23" s="168" t="str">
        <f>'IMP Paard'!BL5</f>
        <v/>
      </c>
    </row>
    <row r="24" spans="1:66" ht="20.100000000000001" hidden="1" customHeight="1" thickTop="1" thickBot="1">
      <c r="A24" s="116"/>
      <c r="B24" s="107"/>
      <c r="C24" s="181">
        <f>'IMP Paard'!BI6</f>
        <v>0</v>
      </c>
      <c r="D24" s="181">
        <f>'IMP Paard'!BJ6</f>
        <v>0</v>
      </c>
      <c r="E24" s="183">
        <f t="shared" si="1"/>
        <v>0</v>
      </c>
      <c r="F24" s="184">
        <v>4</v>
      </c>
      <c r="G24" s="168" t="str">
        <f>'IMP Paard'!BL6</f>
        <v/>
      </c>
    </row>
    <row r="25" spans="1:66" ht="20.100000000000001" hidden="1" customHeight="1" thickTop="1" thickBot="1">
      <c r="A25" s="116"/>
      <c r="B25" s="107"/>
      <c r="C25" s="181">
        <f>'IMP Paard'!BI7</f>
        <v>0</v>
      </c>
      <c r="D25" s="181">
        <f>'IMP Paard'!BJ7</f>
        <v>0</v>
      </c>
      <c r="E25" s="183">
        <f t="shared" si="1"/>
        <v>0</v>
      </c>
      <c r="F25" s="184">
        <v>5</v>
      </c>
      <c r="G25" s="168" t="str">
        <f>'IMP Paard'!BL7</f>
        <v/>
      </c>
    </row>
    <row r="26" spans="1:66" ht="20.100000000000001" hidden="1" customHeight="1" thickTop="1" thickBot="1">
      <c r="A26" s="116"/>
      <c r="B26" s="107"/>
      <c r="C26" s="181">
        <f>'IMP Paard'!BI8</f>
        <v>0</v>
      </c>
      <c r="D26" s="181">
        <f>'IMP Paard'!BJ8</f>
        <v>0</v>
      </c>
      <c r="E26" s="183">
        <f t="shared" si="1"/>
        <v>0</v>
      </c>
      <c r="F26" s="184">
        <v>6</v>
      </c>
      <c r="G26" s="168" t="str">
        <f>'IMP Paard'!BL8</f>
        <v/>
      </c>
    </row>
    <row r="27" spans="1:66" ht="20.100000000000001" hidden="1" customHeight="1" thickTop="1" thickBot="1">
      <c r="A27" s="121"/>
      <c r="B27" s="122"/>
      <c r="C27" s="181">
        <f>'IMP Paard'!BI9</f>
        <v>0</v>
      </c>
      <c r="D27" s="181">
        <f>'IMP Paard'!BJ9</f>
        <v>0</v>
      </c>
      <c r="E27" s="183">
        <f t="shared" si="1"/>
        <v>0</v>
      </c>
      <c r="F27" s="184">
        <v>7</v>
      </c>
      <c r="G27" s="168" t="str">
        <f>'IMP Paard'!BL9</f>
        <v/>
      </c>
    </row>
    <row r="28" spans="1:66" ht="20.100000000000001" hidden="1" customHeight="1" thickTop="1" thickBot="1">
      <c r="A28" s="121"/>
      <c r="B28" s="122"/>
      <c r="C28" s="181">
        <f>'IMP Paard'!BI10</f>
        <v>0</v>
      </c>
      <c r="D28" s="181">
        <f>'IMP Paard'!BJ10</f>
        <v>0</v>
      </c>
      <c r="E28" s="183">
        <f t="shared" si="1"/>
        <v>0</v>
      </c>
      <c r="F28" s="184">
        <v>8</v>
      </c>
      <c r="G28" s="168" t="str">
        <f>'IMP Paard'!BL10</f>
        <v/>
      </c>
    </row>
    <row r="29" spans="1:66" ht="20.100000000000001" hidden="1" customHeight="1" thickTop="1" thickBot="1">
      <c r="A29" s="121"/>
      <c r="B29" s="122"/>
      <c r="C29" s="181">
        <f>'IMP Paard'!BI11</f>
        <v>0</v>
      </c>
      <c r="D29" s="181">
        <f>'IMP Paard'!BJ11</f>
        <v>0</v>
      </c>
      <c r="E29" s="183">
        <f t="shared" si="1"/>
        <v>0</v>
      </c>
      <c r="F29" s="184">
        <v>9</v>
      </c>
      <c r="G29" s="168" t="str">
        <f>'IMP Paard'!BL11</f>
        <v/>
      </c>
    </row>
    <row r="30" spans="1:66" ht="20.100000000000001" hidden="1" customHeight="1" thickTop="1" thickBot="1">
      <c r="A30" s="121"/>
      <c r="B30" s="122"/>
      <c r="C30" s="181">
        <f>'IMP Paard'!BI12</f>
        <v>0</v>
      </c>
      <c r="D30" s="181">
        <f>'IMP Paard'!BJ12</f>
        <v>0</v>
      </c>
      <c r="E30" s="183">
        <f t="shared" si="1"/>
        <v>0</v>
      </c>
      <c r="F30" s="184">
        <v>10</v>
      </c>
      <c r="G30" s="168" t="str">
        <f>'IMP Paard'!BL12</f>
        <v/>
      </c>
    </row>
    <row r="31" spans="1:66" ht="20.100000000000001" hidden="1" customHeight="1" thickTop="1" thickBot="1">
      <c r="A31" s="121"/>
      <c r="B31" s="122"/>
      <c r="C31" s="181">
        <f>'IMP Paard'!BI13</f>
        <v>0</v>
      </c>
      <c r="D31" s="181">
        <f>'IMP Paard'!BJ13</f>
        <v>0</v>
      </c>
      <c r="E31" s="183">
        <f t="shared" si="1"/>
        <v>0</v>
      </c>
      <c r="F31" s="184">
        <v>11</v>
      </c>
      <c r="G31" s="168" t="str">
        <f>'IMP Paard'!BL13</f>
        <v/>
      </c>
    </row>
    <row r="32" spans="1:66" ht="20.100000000000001" hidden="1" customHeight="1" thickTop="1" thickBot="1">
      <c r="A32" s="121"/>
      <c r="B32" s="122"/>
      <c r="C32" s="181">
        <f>'IMP Paard'!BI14</f>
        <v>0</v>
      </c>
      <c r="D32" s="181">
        <f>'IMP Paard'!BJ14</f>
        <v>0</v>
      </c>
      <c r="E32" s="183">
        <f t="shared" si="1"/>
        <v>0</v>
      </c>
      <c r="F32" s="184">
        <v>12</v>
      </c>
      <c r="G32" s="168" t="str">
        <f>'IMP Paard'!BL14</f>
        <v/>
      </c>
    </row>
    <row r="33" spans="1:66" ht="20.100000000000001" hidden="1" customHeight="1" thickTop="1" thickBot="1">
      <c r="A33" s="105"/>
      <c r="B33" s="106"/>
      <c r="C33" s="181">
        <f>'IMP Paard'!BI15</f>
        <v>0</v>
      </c>
      <c r="D33" s="181">
        <f>'IMP Paard'!BJ15</f>
        <v>0</v>
      </c>
      <c r="E33" s="183">
        <f t="shared" si="1"/>
        <v>0</v>
      </c>
      <c r="F33" s="184">
        <v>13</v>
      </c>
      <c r="G33" s="168" t="str">
        <f>'IMP Paard'!BL15</f>
        <v/>
      </c>
    </row>
    <row r="34" spans="1:66" s="5" customFormat="1" ht="33.75" hidden="1" customHeight="1" thickTop="1" thickBot="1">
      <c r="A34" s="10"/>
      <c r="B34" s="4"/>
      <c r="C34" s="20"/>
      <c r="D34" s="20"/>
      <c r="E34" s="23"/>
      <c r="F34" s="2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</row>
    <row r="35" spans="1:66" s="6" customFormat="1" ht="23.25" hidden="1" customHeight="1" thickTop="1" thickBot="1">
      <c r="A35" s="27"/>
      <c r="B35" s="13" t="s">
        <v>21</v>
      </c>
      <c r="C35" s="18"/>
      <c r="D35" s="18"/>
      <c r="E35" s="22"/>
      <c r="F35" s="25"/>
    </row>
    <row r="36" spans="1:66" s="5" customFormat="1" ht="130.5" hidden="1" customHeight="1" thickBot="1">
      <c r="A36" s="50" t="s">
        <v>13</v>
      </c>
      <c r="B36" s="50" t="s">
        <v>14</v>
      </c>
      <c r="C36" s="135" t="s">
        <v>12</v>
      </c>
      <c r="D36" s="135" t="s">
        <v>8</v>
      </c>
      <c r="E36" s="136" t="s">
        <v>9</v>
      </c>
      <c r="F36" s="166" t="s">
        <v>32</v>
      </c>
      <c r="G36" s="167" t="s">
        <v>40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</row>
    <row r="37" spans="1:66" ht="20.100000000000001" hidden="1" customHeight="1" thickTop="1" thickBot="1">
      <c r="A37" s="87"/>
      <c r="B37" s="108"/>
      <c r="C37" s="181">
        <f>'IMP Pony'!BI3</f>
        <v>0</v>
      </c>
      <c r="D37" s="181">
        <f>'IMP Pony'!BJ3</f>
        <v>0</v>
      </c>
      <c r="E37" s="183">
        <f t="shared" ref="E37" si="2">SUM(C37:D37)</f>
        <v>0</v>
      </c>
      <c r="F37" s="184">
        <v>1</v>
      </c>
      <c r="G37" s="169" t="str">
        <f>'IMP Pony'!BL3</f>
        <v/>
      </c>
    </row>
    <row r="38" spans="1:66" ht="20.100000000000001" hidden="1" customHeight="1" thickTop="1" thickBot="1">
      <c r="A38" s="82"/>
      <c r="B38" s="94"/>
      <c r="C38" s="181">
        <f>'IMP Pony'!BI4</f>
        <v>0</v>
      </c>
      <c r="D38" s="181">
        <f>'IMP Pony'!BJ4</f>
        <v>0</v>
      </c>
      <c r="E38" s="183">
        <f t="shared" ref="E38:E46" si="3">SUM(C38:D38)</f>
        <v>0</v>
      </c>
      <c r="F38" s="184">
        <v>2</v>
      </c>
      <c r="G38" s="169" t="str">
        <f>'IMP Pony'!BL4</f>
        <v/>
      </c>
    </row>
    <row r="39" spans="1:66" ht="20.100000000000001" hidden="1" customHeight="1" thickTop="1" thickBot="1">
      <c r="A39" s="116"/>
      <c r="B39" s="107"/>
      <c r="C39" s="181">
        <f>'IMP Pony'!BI5</f>
        <v>0</v>
      </c>
      <c r="D39" s="181">
        <f>'IMP Pony'!BJ5</f>
        <v>0</v>
      </c>
      <c r="E39" s="183">
        <f t="shared" si="3"/>
        <v>0</v>
      </c>
      <c r="F39" s="184">
        <v>3</v>
      </c>
      <c r="G39" s="169" t="str">
        <f>'IMP Pony'!BL5</f>
        <v/>
      </c>
    </row>
    <row r="40" spans="1:66" ht="20.100000000000001" hidden="1" customHeight="1" thickTop="1" thickBot="1">
      <c r="A40" s="116"/>
      <c r="B40" s="107"/>
      <c r="C40" s="181">
        <f>'IMP Pony'!BI6</f>
        <v>0</v>
      </c>
      <c r="D40" s="181">
        <f>'IMP Pony'!BJ6</f>
        <v>0</v>
      </c>
      <c r="E40" s="183">
        <f t="shared" si="3"/>
        <v>0</v>
      </c>
      <c r="F40" s="184">
        <v>4</v>
      </c>
      <c r="G40" s="169" t="str">
        <f>'IMP Pony'!BL6</f>
        <v/>
      </c>
    </row>
    <row r="41" spans="1:66" ht="20.100000000000001" hidden="1" customHeight="1" thickTop="1" thickBot="1">
      <c r="A41" s="116"/>
      <c r="B41" s="107"/>
      <c r="C41" s="181">
        <f>'IMP Pony'!BI7</f>
        <v>0</v>
      </c>
      <c r="D41" s="181">
        <f>'IMP Pony'!BJ7</f>
        <v>0</v>
      </c>
      <c r="E41" s="183">
        <f t="shared" si="3"/>
        <v>0</v>
      </c>
      <c r="F41" s="184">
        <v>5</v>
      </c>
      <c r="G41" s="169" t="str">
        <f>'IMP Pony'!BL7</f>
        <v/>
      </c>
    </row>
    <row r="42" spans="1:66" ht="20.100000000000001" hidden="1" customHeight="1" thickTop="1" thickBot="1">
      <c r="A42" s="116"/>
      <c r="B42" s="107"/>
      <c r="C42" s="181">
        <f>'IMP Pony'!BI8</f>
        <v>0</v>
      </c>
      <c r="D42" s="181">
        <f>'IMP Pony'!BJ8</f>
        <v>0</v>
      </c>
      <c r="E42" s="183">
        <f t="shared" si="3"/>
        <v>0</v>
      </c>
      <c r="F42" s="184">
        <v>6</v>
      </c>
      <c r="G42" s="169" t="str">
        <f>'IMP Pony'!BL8</f>
        <v/>
      </c>
    </row>
    <row r="43" spans="1:66" ht="20.100000000000001" hidden="1" customHeight="1" thickTop="1" thickBot="1">
      <c r="A43" s="121"/>
      <c r="B43" s="122"/>
      <c r="C43" s="181">
        <f>'IMP Pony'!BI9</f>
        <v>0</v>
      </c>
      <c r="D43" s="181">
        <f>'IMP Pony'!BJ9</f>
        <v>0</v>
      </c>
      <c r="E43" s="183">
        <f t="shared" si="3"/>
        <v>0</v>
      </c>
      <c r="F43" s="184">
        <v>7</v>
      </c>
      <c r="G43" s="169" t="str">
        <f>'IMP Pony'!BL9</f>
        <v/>
      </c>
    </row>
    <row r="44" spans="1:66" ht="20.100000000000001" hidden="1" customHeight="1" thickTop="1" thickBot="1">
      <c r="A44" s="121"/>
      <c r="B44" s="122"/>
      <c r="C44" s="181">
        <f>'IMP Pony'!BI10</f>
        <v>0</v>
      </c>
      <c r="D44" s="181">
        <f>'IMP Pony'!BJ10</f>
        <v>0</v>
      </c>
      <c r="E44" s="183">
        <f t="shared" si="3"/>
        <v>0</v>
      </c>
      <c r="F44" s="184">
        <v>8</v>
      </c>
      <c r="G44" s="169" t="str">
        <f>'IMP Pony'!BL10</f>
        <v/>
      </c>
    </row>
    <row r="45" spans="1:66" ht="20.100000000000001" hidden="1" customHeight="1" thickTop="1" thickBot="1">
      <c r="A45" s="121"/>
      <c r="B45" s="122"/>
      <c r="C45" s="181">
        <f>'IMP Pony'!BI11</f>
        <v>0</v>
      </c>
      <c r="D45" s="181">
        <f>'IMP Pony'!BJ11</f>
        <v>0</v>
      </c>
      <c r="E45" s="183">
        <f t="shared" si="3"/>
        <v>0</v>
      </c>
      <c r="F45" s="184">
        <v>9</v>
      </c>
      <c r="G45" s="169" t="str">
        <f>'IMP Pony'!BL11</f>
        <v/>
      </c>
    </row>
    <row r="46" spans="1:66" ht="20.100000000000001" hidden="1" customHeight="1" thickTop="1" thickBot="1">
      <c r="A46" s="105"/>
      <c r="B46" s="106"/>
      <c r="C46" s="181">
        <f>'IMP Pony'!BI12</f>
        <v>0</v>
      </c>
      <c r="D46" s="181">
        <f>'IMP Pony'!BJ12</f>
        <v>0</v>
      </c>
      <c r="E46" s="183">
        <f t="shared" si="3"/>
        <v>0</v>
      </c>
      <c r="F46" s="184">
        <v>10</v>
      </c>
      <c r="G46" s="169" t="str">
        <f>'IMP Pony'!BL12</f>
        <v/>
      </c>
    </row>
    <row r="47" spans="1:66" s="5" customFormat="1" ht="33.75" hidden="1" customHeight="1" thickTop="1" thickBot="1">
      <c r="A47" s="10"/>
      <c r="B47" s="4"/>
      <c r="C47" s="20"/>
      <c r="D47" s="20"/>
      <c r="E47" s="23"/>
      <c r="F47" s="2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</row>
    <row r="48" spans="1:66" s="6" customFormat="1" ht="23.25" hidden="1" customHeight="1" thickTop="1" thickBot="1">
      <c r="A48" s="27"/>
      <c r="B48" s="13" t="s">
        <v>19</v>
      </c>
      <c r="C48" s="18"/>
      <c r="D48" s="18"/>
      <c r="E48" s="22"/>
      <c r="F48" s="25"/>
    </row>
    <row r="49" spans="1:66" s="5" customFormat="1" ht="130.5" hidden="1" customHeight="1" thickBot="1">
      <c r="A49" s="50" t="s">
        <v>13</v>
      </c>
      <c r="B49" s="50" t="s">
        <v>14</v>
      </c>
      <c r="C49" s="135" t="s">
        <v>12</v>
      </c>
      <c r="D49" s="135" t="s">
        <v>8</v>
      </c>
      <c r="E49" s="136" t="s">
        <v>9</v>
      </c>
      <c r="F49" s="166" t="s">
        <v>31</v>
      </c>
      <c r="G49" s="167" t="s">
        <v>40</v>
      </c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</row>
    <row r="50" spans="1:66" ht="20.100000000000001" hidden="1" customHeight="1" thickTop="1" thickBot="1">
      <c r="A50" s="87"/>
      <c r="B50" s="93"/>
      <c r="C50" s="181">
        <f>Shet!BI3</f>
        <v>0</v>
      </c>
      <c r="D50" s="181">
        <f>Shet!BJ3</f>
        <v>0</v>
      </c>
      <c r="E50" s="183">
        <f t="shared" ref="E50" si="4">SUM(C50:D50)</f>
        <v>0</v>
      </c>
      <c r="F50" s="184">
        <v>1</v>
      </c>
      <c r="G50" s="168" t="str">
        <f>Shet!BL3</f>
        <v/>
      </c>
    </row>
    <row r="51" spans="1:66" ht="20.100000000000001" hidden="1" customHeight="1" thickTop="1" thickBot="1">
      <c r="A51" s="82"/>
      <c r="B51" s="94"/>
      <c r="C51" s="181">
        <f>Shet!BI4</f>
        <v>0</v>
      </c>
      <c r="D51" s="181">
        <f>Shet!BJ4</f>
        <v>0</v>
      </c>
      <c r="E51" s="183">
        <f t="shared" ref="E51:E61" si="5">SUM(C51:D51)</f>
        <v>0</v>
      </c>
      <c r="F51" s="184">
        <v>2</v>
      </c>
      <c r="G51" s="168" t="str">
        <f>Shet!BL4</f>
        <v/>
      </c>
    </row>
    <row r="52" spans="1:66" ht="20.100000000000001" hidden="1" customHeight="1" thickTop="1" thickBot="1">
      <c r="A52" s="82"/>
      <c r="B52" s="89"/>
      <c r="C52" s="181">
        <f>Shet!BI5</f>
        <v>0</v>
      </c>
      <c r="D52" s="181">
        <f>Shet!BJ5</f>
        <v>0</v>
      </c>
      <c r="E52" s="183">
        <f t="shared" si="5"/>
        <v>0</v>
      </c>
      <c r="F52" s="184">
        <v>3</v>
      </c>
      <c r="G52" s="168" t="str">
        <f>Shet!BL5</f>
        <v/>
      </c>
    </row>
    <row r="53" spans="1:66" ht="20.100000000000001" hidden="1" customHeight="1" thickTop="1" thickBot="1">
      <c r="A53" s="82"/>
      <c r="B53" s="91"/>
      <c r="C53" s="181">
        <f>Shet!BI6</f>
        <v>0</v>
      </c>
      <c r="D53" s="181">
        <f>Shet!BJ6</f>
        <v>0</v>
      </c>
      <c r="E53" s="183">
        <f t="shared" si="5"/>
        <v>0</v>
      </c>
      <c r="F53" s="184">
        <v>4</v>
      </c>
      <c r="G53" s="168" t="str">
        <f>Shet!BL6</f>
        <v/>
      </c>
    </row>
    <row r="54" spans="1:66" ht="20.100000000000001" hidden="1" customHeight="1" thickTop="1" thickBot="1">
      <c r="A54" s="82"/>
      <c r="B54" s="84"/>
      <c r="C54" s="181">
        <f>Shet!BI7</f>
        <v>0</v>
      </c>
      <c r="D54" s="181">
        <f>Shet!BJ7</f>
        <v>0</v>
      </c>
      <c r="E54" s="183">
        <f t="shared" si="5"/>
        <v>0</v>
      </c>
      <c r="F54" s="184">
        <v>5</v>
      </c>
      <c r="G54" s="168" t="str">
        <f>Shet!BL7</f>
        <v/>
      </c>
    </row>
    <row r="55" spans="1:66" ht="20.100000000000001" hidden="1" customHeight="1" thickTop="1" thickBot="1">
      <c r="A55" s="82"/>
      <c r="B55" s="89"/>
      <c r="C55" s="181">
        <f>Shet!BI8</f>
        <v>0</v>
      </c>
      <c r="D55" s="181">
        <f>Shet!BJ8</f>
        <v>0</v>
      </c>
      <c r="E55" s="183">
        <f t="shared" si="5"/>
        <v>0</v>
      </c>
      <c r="F55" s="184">
        <v>6</v>
      </c>
      <c r="G55" s="168" t="str">
        <f>Shet!BL8</f>
        <v/>
      </c>
    </row>
    <row r="56" spans="1:66" ht="20.100000000000001" hidden="1" customHeight="1" thickTop="1" thickBot="1">
      <c r="A56" s="82"/>
      <c r="B56" s="84"/>
      <c r="C56" s="181">
        <f>Shet!BI9</f>
        <v>0</v>
      </c>
      <c r="D56" s="181">
        <f>Shet!BJ9</f>
        <v>0</v>
      </c>
      <c r="E56" s="183">
        <f t="shared" si="5"/>
        <v>0</v>
      </c>
      <c r="F56" s="184">
        <v>7</v>
      </c>
      <c r="G56" s="168" t="str">
        <f>Shet!BL9</f>
        <v/>
      </c>
    </row>
    <row r="57" spans="1:66" ht="20.100000000000001" hidden="1" customHeight="1" thickTop="1" thickBot="1">
      <c r="A57" s="82"/>
      <c r="B57" s="91"/>
      <c r="C57" s="181">
        <f>Shet!BI10</f>
        <v>0</v>
      </c>
      <c r="D57" s="181">
        <f>Shet!BJ10</f>
        <v>0</v>
      </c>
      <c r="E57" s="183">
        <f t="shared" si="5"/>
        <v>0</v>
      </c>
      <c r="F57" s="184">
        <v>8</v>
      </c>
      <c r="G57" s="168" t="str">
        <f>Shet!BL10</f>
        <v/>
      </c>
    </row>
    <row r="58" spans="1:66" ht="20.100000000000001" hidden="1" customHeight="1" thickTop="1" thickBot="1">
      <c r="A58" s="82"/>
      <c r="B58" s="91"/>
      <c r="C58" s="181">
        <f>Shet!BI11</f>
        <v>0</v>
      </c>
      <c r="D58" s="181">
        <f>Shet!BJ11</f>
        <v>0</v>
      </c>
      <c r="E58" s="183">
        <f t="shared" si="5"/>
        <v>0</v>
      </c>
      <c r="F58" s="184">
        <v>9</v>
      </c>
      <c r="G58" s="168" t="str">
        <f>Shet!BL11</f>
        <v/>
      </c>
    </row>
    <row r="59" spans="1:66" ht="20.100000000000001" hidden="1" customHeight="1" thickTop="1" thickBot="1">
      <c r="A59" s="82"/>
      <c r="B59" s="94"/>
      <c r="C59" s="181">
        <f>Shet!BI12</f>
        <v>0</v>
      </c>
      <c r="D59" s="181">
        <f>Shet!BJ12</f>
        <v>0</v>
      </c>
      <c r="E59" s="183">
        <f t="shared" si="5"/>
        <v>0</v>
      </c>
      <c r="F59" s="184">
        <v>10</v>
      </c>
      <c r="G59" s="168" t="str">
        <f>Shet!BL12</f>
        <v/>
      </c>
    </row>
    <row r="60" spans="1:66" ht="20.100000000000001" hidden="1" customHeight="1" thickTop="1" thickBot="1">
      <c r="A60" s="82"/>
      <c r="B60" s="84"/>
      <c r="C60" s="181">
        <f>Shet!BI13</f>
        <v>0</v>
      </c>
      <c r="D60" s="181">
        <f>Shet!BJ13</f>
        <v>0</v>
      </c>
      <c r="E60" s="183">
        <f t="shared" si="5"/>
        <v>0</v>
      </c>
      <c r="F60" s="184">
        <v>11</v>
      </c>
      <c r="G60" s="168" t="str">
        <f>Shet!BL13</f>
        <v/>
      </c>
    </row>
    <row r="61" spans="1:66" ht="20.100000000000001" hidden="1" customHeight="1" thickTop="1" thickBot="1">
      <c r="A61" s="105"/>
      <c r="B61" s="106"/>
      <c r="C61" s="181">
        <f>Shet!BI14</f>
        <v>0</v>
      </c>
      <c r="D61" s="181">
        <f>Shet!BJ14</f>
        <v>0</v>
      </c>
      <c r="E61" s="183">
        <f t="shared" si="5"/>
        <v>0</v>
      </c>
      <c r="F61" s="184">
        <v>12</v>
      </c>
      <c r="G61" s="168" t="str">
        <f>Shet!BL14</f>
        <v/>
      </c>
    </row>
    <row r="62" spans="1:66" ht="20.100000000000001" hidden="1" customHeight="1" thickTop="1" thickBot="1">
      <c r="A62" s="109"/>
      <c r="B62" s="110"/>
      <c r="C62" s="113"/>
      <c r="D62" s="113"/>
      <c r="E62" s="114"/>
      <c r="F62" s="115"/>
    </row>
    <row r="63" spans="1:66" s="14" customFormat="1" ht="27" customHeight="1" thickBot="1">
      <c r="A63" s="12"/>
      <c r="B63" s="13" t="s">
        <v>24</v>
      </c>
      <c r="C63" s="65"/>
      <c r="D63" s="65"/>
      <c r="E63" s="66"/>
      <c r="F63" s="67"/>
    </row>
    <row r="64" spans="1:66" ht="130.5" customHeight="1" thickBot="1">
      <c r="A64" s="50" t="s">
        <v>13</v>
      </c>
      <c r="B64" s="50" t="s">
        <v>14</v>
      </c>
      <c r="C64" s="135" t="s">
        <v>12</v>
      </c>
      <c r="D64" s="135" t="s">
        <v>8</v>
      </c>
      <c r="E64" s="146" t="s">
        <v>9</v>
      </c>
      <c r="F64" s="155" t="s">
        <v>33</v>
      </c>
      <c r="G64" s="167" t="s">
        <v>40</v>
      </c>
    </row>
    <row r="65" spans="1:66" ht="19.5" customHeight="1" thickTop="1" thickBot="1">
      <c r="A65" s="117">
        <v>14</v>
      </c>
      <c r="B65" s="90" t="s">
        <v>62</v>
      </c>
      <c r="C65" s="185">
        <f>Jeugd!BN3</f>
        <v>271.36</v>
      </c>
      <c r="D65" s="185">
        <f>Jeugd!BO3</f>
        <v>279.14999999999998</v>
      </c>
      <c r="E65" s="186">
        <f t="shared" ref="E65" si="6">SUM(C65:D65)</f>
        <v>550.51</v>
      </c>
      <c r="F65" s="187">
        <v>1</v>
      </c>
      <c r="G65" s="168">
        <f>Jeugd!A3</f>
        <v>1</v>
      </c>
    </row>
    <row r="66" spans="1:66" ht="18.75" customHeight="1" thickTop="1" thickBot="1">
      <c r="A66" s="88">
        <v>15</v>
      </c>
      <c r="B66" s="94" t="s">
        <v>63</v>
      </c>
      <c r="C66" s="185">
        <f>Jeugd!BN4</f>
        <v>263.45999999999998</v>
      </c>
      <c r="D66" s="185">
        <f>Jeugd!BO4</f>
        <v>292.43</v>
      </c>
      <c r="E66" s="186">
        <f t="shared" ref="E66:E79" si="7">SUM(C66:D66)</f>
        <v>555.89</v>
      </c>
      <c r="F66" s="187">
        <v>2</v>
      </c>
      <c r="G66" s="168">
        <f>Jeugd!A4</f>
        <v>2</v>
      </c>
    </row>
    <row r="67" spans="1:66" ht="19.5" customHeight="1" thickTop="1" thickBot="1">
      <c r="A67" s="88">
        <v>16</v>
      </c>
      <c r="B67" s="94" t="s">
        <v>105</v>
      </c>
      <c r="C67" s="185">
        <f>Jeugd!BN5</f>
        <v>258.3</v>
      </c>
      <c r="D67" s="185">
        <f>Jeugd!BO5</f>
        <v>311.02</v>
      </c>
      <c r="E67" s="186">
        <f t="shared" si="7"/>
        <v>569.31999999999994</v>
      </c>
      <c r="F67" s="187">
        <v>3</v>
      </c>
      <c r="G67" s="168">
        <f>Jeugd!A5</f>
        <v>3</v>
      </c>
    </row>
    <row r="68" spans="1:66" ht="19.5" hidden="1" customHeight="1" thickTop="1" thickBot="1">
      <c r="A68" s="88"/>
      <c r="B68" s="94"/>
      <c r="C68" s="185">
        <f>Jeugd!BN6</f>
        <v>0</v>
      </c>
      <c r="D68" s="185">
        <f>Jeugd!BO6</f>
        <v>0</v>
      </c>
      <c r="E68" s="186">
        <f t="shared" si="7"/>
        <v>0</v>
      </c>
      <c r="F68" s="187">
        <v>4</v>
      </c>
      <c r="G68" s="168" t="str">
        <f>Jeugd!A6</f>
        <v/>
      </c>
    </row>
    <row r="69" spans="1:66" ht="19.5" hidden="1" customHeight="1" thickTop="1" thickBot="1">
      <c r="A69" s="88"/>
      <c r="B69" s="89"/>
      <c r="C69" s="185">
        <f>Jeugd!BN7</f>
        <v>0</v>
      </c>
      <c r="D69" s="185">
        <f>Jeugd!BO7</f>
        <v>0</v>
      </c>
      <c r="E69" s="186">
        <f t="shared" si="7"/>
        <v>0</v>
      </c>
      <c r="F69" s="187">
        <v>5</v>
      </c>
      <c r="G69" s="168" t="str">
        <f>Jeugd!A7</f>
        <v/>
      </c>
    </row>
    <row r="70" spans="1:66" ht="19.5" hidden="1" customHeight="1" thickTop="1" thickBot="1">
      <c r="A70" s="88"/>
      <c r="B70" s="94"/>
      <c r="C70" s="185">
        <f>Jeugd!BN8</f>
        <v>0</v>
      </c>
      <c r="D70" s="185">
        <f>Jeugd!BO8</f>
        <v>0</v>
      </c>
      <c r="E70" s="186">
        <f t="shared" si="7"/>
        <v>0</v>
      </c>
      <c r="F70" s="187">
        <v>6</v>
      </c>
      <c r="G70" s="168" t="str">
        <f>Jeugd!A8</f>
        <v/>
      </c>
    </row>
    <row r="71" spans="1:66" ht="19.5" hidden="1" customHeight="1" thickTop="1" thickBot="1">
      <c r="A71" s="88"/>
      <c r="B71" s="94"/>
      <c r="C71" s="185">
        <f>Jeugd!BN9</f>
        <v>0</v>
      </c>
      <c r="D71" s="185">
        <f>Jeugd!BO9</f>
        <v>0</v>
      </c>
      <c r="E71" s="186">
        <f t="shared" si="7"/>
        <v>0</v>
      </c>
      <c r="F71" s="187">
        <v>7</v>
      </c>
      <c r="G71" s="168" t="str">
        <f>Jeugd!A9</f>
        <v/>
      </c>
    </row>
    <row r="72" spans="1:66" ht="19.5" hidden="1" customHeight="1" thickTop="1" thickBot="1">
      <c r="A72" s="88"/>
      <c r="B72" s="94"/>
      <c r="C72" s="185">
        <f>Jeugd!BN10</f>
        <v>0</v>
      </c>
      <c r="D72" s="185">
        <f>Jeugd!BO10</f>
        <v>0</v>
      </c>
      <c r="E72" s="186">
        <f t="shared" si="7"/>
        <v>0</v>
      </c>
      <c r="F72" s="187">
        <v>8</v>
      </c>
      <c r="G72" s="168" t="str">
        <f>Jeugd!A10</f>
        <v/>
      </c>
      <c r="I72" s="3">
        <f ca="1">I72</f>
        <v>0</v>
      </c>
    </row>
    <row r="73" spans="1:66" ht="19.5" hidden="1" customHeight="1" thickTop="1" thickBot="1">
      <c r="A73" s="88"/>
      <c r="B73" s="94"/>
      <c r="C73" s="185">
        <f>Jeugd!BN11</f>
        <v>0</v>
      </c>
      <c r="D73" s="185">
        <f>Jeugd!BO11</f>
        <v>0</v>
      </c>
      <c r="E73" s="186">
        <f t="shared" si="7"/>
        <v>0</v>
      </c>
      <c r="F73" s="187">
        <v>9</v>
      </c>
      <c r="G73" s="168" t="str">
        <f>Jeugd!A11</f>
        <v/>
      </c>
    </row>
    <row r="74" spans="1:66" ht="19.5" hidden="1" customHeight="1" thickTop="1" thickBot="1">
      <c r="A74" s="88"/>
      <c r="B74" s="94"/>
      <c r="C74" s="185">
        <f>Jeugd!BN12</f>
        <v>0</v>
      </c>
      <c r="D74" s="185">
        <f>Jeugd!BO12</f>
        <v>0</v>
      </c>
      <c r="E74" s="186">
        <f t="shared" si="7"/>
        <v>0</v>
      </c>
      <c r="F74" s="187">
        <v>10</v>
      </c>
      <c r="G74" s="168" t="str">
        <f>Jeugd!A12</f>
        <v/>
      </c>
    </row>
    <row r="75" spans="1:66" ht="19.5" hidden="1" customHeight="1" thickTop="1" thickBot="1">
      <c r="A75" s="118"/>
      <c r="B75" s="119"/>
      <c r="C75" s="185">
        <f>Jeugd!BN13</f>
        <v>0</v>
      </c>
      <c r="D75" s="185">
        <f>Jeugd!BO13</f>
        <v>0</v>
      </c>
      <c r="E75" s="186">
        <f t="shared" si="7"/>
        <v>0</v>
      </c>
      <c r="F75" s="187">
        <v>11</v>
      </c>
      <c r="G75" s="168" t="str">
        <f>Jeugd!A13</f>
        <v/>
      </c>
    </row>
    <row r="76" spans="1:66" ht="19.5" hidden="1" customHeight="1" thickTop="1" thickBot="1">
      <c r="A76" s="116"/>
      <c r="B76" s="107"/>
      <c r="C76" s="185">
        <f>Jeugd!BN14</f>
        <v>0</v>
      </c>
      <c r="D76" s="185">
        <f>Jeugd!BO14</f>
        <v>0</v>
      </c>
      <c r="E76" s="186">
        <f t="shared" si="7"/>
        <v>0</v>
      </c>
      <c r="F76" s="187">
        <v>12</v>
      </c>
      <c r="G76" s="168" t="str">
        <f>Jeugd!A14</f>
        <v/>
      </c>
    </row>
    <row r="77" spans="1:66" ht="19.5" hidden="1" customHeight="1" thickTop="1" thickBot="1">
      <c r="A77" s="73"/>
      <c r="B77" s="72"/>
      <c r="C77" s="185">
        <f>Jeugd!BN15</f>
        <v>0</v>
      </c>
      <c r="D77" s="185">
        <f>Jeugd!BO15</f>
        <v>0</v>
      </c>
      <c r="E77" s="186">
        <f t="shared" si="7"/>
        <v>0</v>
      </c>
      <c r="F77" s="187">
        <v>13</v>
      </c>
      <c r="G77" s="168" t="str">
        <f>Jeugd!A15</f>
        <v/>
      </c>
    </row>
    <row r="78" spans="1:66" ht="19.5" hidden="1" customHeight="1" thickTop="1" thickBot="1">
      <c r="A78" s="73"/>
      <c r="B78" s="72"/>
      <c r="C78" s="185">
        <f>Jeugd!BN16</f>
        <v>0</v>
      </c>
      <c r="D78" s="185">
        <f>Jeugd!BO16</f>
        <v>0</v>
      </c>
      <c r="E78" s="186">
        <f t="shared" si="7"/>
        <v>0</v>
      </c>
      <c r="F78" s="187">
        <v>14</v>
      </c>
      <c r="G78" s="168" t="str">
        <f>Jeugd!A16</f>
        <v/>
      </c>
    </row>
    <row r="79" spans="1:66" ht="19.5" hidden="1" customHeight="1" thickTop="1" thickBot="1">
      <c r="A79" s="76"/>
      <c r="B79" s="79"/>
      <c r="C79" s="185">
        <f>Jeugd!BN17</f>
        <v>0</v>
      </c>
      <c r="D79" s="185">
        <f>Jeugd!BO17</f>
        <v>0</v>
      </c>
      <c r="E79" s="186">
        <f t="shared" si="7"/>
        <v>0</v>
      </c>
      <c r="F79" s="187">
        <v>15</v>
      </c>
      <c r="G79" s="168" t="str">
        <f>Jeugd!A17</f>
        <v/>
      </c>
    </row>
    <row r="80" spans="1:66" s="5" customFormat="1" ht="33.75" customHeight="1" thickTop="1" thickBot="1">
      <c r="A80" s="10"/>
      <c r="B80" s="4"/>
      <c r="C80" s="20"/>
      <c r="D80" s="20"/>
      <c r="E80" s="23"/>
      <c r="F80" s="2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</row>
    <row r="81" spans="1:66" s="6" customFormat="1" ht="23.25" customHeight="1" thickTop="1" thickBot="1">
      <c r="A81" s="27"/>
      <c r="B81" s="13" t="s">
        <v>3</v>
      </c>
      <c r="C81" s="18"/>
      <c r="D81" s="18"/>
      <c r="E81" s="22"/>
      <c r="F81" s="25"/>
    </row>
    <row r="82" spans="1:66" s="5" customFormat="1" ht="130.5" customHeight="1" thickBot="1">
      <c r="A82" s="50" t="s">
        <v>13</v>
      </c>
      <c r="B82" s="50" t="s">
        <v>14</v>
      </c>
      <c r="C82" s="44" t="s">
        <v>12</v>
      </c>
      <c r="D82" s="44" t="s">
        <v>8</v>
      </c>
      <c r="E82" s="45" t="s">
        <v>9</v>
      </c>
      <c r="F82" s="156" t="s">
        <v>33</v>
      </c>
      <c r="G82" s="159" t="s">
        <v>40</v>
      </c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</row>
    <row r="83" spans="1:66" ht="20.100000000000001" customHeight="1" thickTop="1" thickBot="1">
      <c r="A83" s="116">
        <v>3</v>
      </c>
      <c r="B83" s="107" t="s">
        <v>64</v>
      </c>
      <c r="C83" s="188">
        <f>'1span Pony'!BN3</f>
        <v>140.07</v>
      </c>
      <c r="D83" s="188">
        <f>'1span Pony'!BO3</f>
        <v>144.11000000000001</v>
      </c>
      <c r="E83" s="189">
        <f t="shared" ref="E83" si="8">SUM(C83:D83)</f>
        <v>284.18</v>
      </c>
      <c r="F83" s="192">
        <v>1</v>
      </c>
      <c r="G83" s="158">
        <f>'1span Pony'!A3</f>
        <v>1</v>
      </c>
    </row>
    <row r="84" spans="1:66" ht="20.100000000000001" customHeight="1" thickTop="1" thickBot="1">
      <c r="A84" s="116">
        <v>6</v>
      </c>
      <c r="B84" s="107" t="s">
        <v>65</v>
      </c>
      <c r="C84" s="188">
        <f>'1span Pony'!BN4</f>
        <v>145.41</v>
      </c>
      <c r="D84" s="188">
        <f>'1span Pony'!BO4</f>
        <v>141.41</v>
      </c>
      <c r="E84" s="189">
        <f t="shared" ref="E84:E110" si="9">SUM(C84:D84)</f>
        <v>286.82</v>
      </c>
      <c r="F84" s="192">
        <v>2</v>
      </c>
      <c r="G84" s="158">
        <f>'1span Pony'!A4</f>
        <v>2</v>
      </c>
    </row>
    <row r="85" spans="1:66" ht="20.100000000000001" customHeight="1" thickTop="1" thickBot="1">
      <c r="A85" s="116">
        <v>7</v>
      </c>
      <c r="B85" s="107" t="s">
        <v>66</v>
      </c>
      <c r="C85" s="188">
        <f>'1span Pony'!BN5</f>
        <v>144.08000000000001</v>
      </c>
      <c r="D85" s="188">
        <f>'1span Pony'!BO5</f>
        <v>148.35</v>
      </c>
      <c r="E85" s="189">
        <f t="shared" si="9"/>
        <v>292.43</v>
      </c>
      <c r="F85" s="192">
        <v>3</v>
      </c>
      <c r="G85" s="158">
        <f>'1span Pony'!A5</f>
        <v>3</v>
      </c>
    </row>
    <row r="86" spans="1:66" ht="20.100000000000001" customHeight="1" thickTop="1" thickBot="1">
      <c r="A86" s="116">
        <v>8</v>
      </c>
      <c r="B86" s="107" t="s">
        <v>67</v>
      </c>
      <c r="C86" s="188">
        <f>'1span Pony'!BN6</f>
        <v>154.65</v>
      </c>
      <c r="D86" s="188">
        <f>'1span Pony'!BO6</f>
        <v>148.37</v>
      </c>
      <c r="E86" s="189">
        <f t="shared" si="9"/>
        <v>303.02</v>
      </c>
      <c r="F86" s="192">
        <v>4</v>
      </c>
      <c r="G86" s="158">
        <f>'1span Pony'!A6</f>
        <v>4</v>
      </c>
    </row>
    <row r="87" spans="1:66" ht="20.100000000000001" customHeight="1" thickTop="1" thickBot="1">
      <c r="A87" s="82">
        <v>10</v>
      </c>
      <c r="B87" s="84" t="s">
        <v>68</v>
      </c>
      <c r="C87" s="190">
        <f>'1span Pony'!BN7</f>
        <v>151.18</v>
      </c>
      <c r="D87" s="190">
        <f>'1span Pony'!BO7</f>
        <v>160.24</v>
      </c>
      <c r="E87" s="191">
        <f t="shared" si="9"/>
        <v>311.42</v>
      </c>
      <c r="F87" s="193">
        <v>5</v>
      </c>
      <c r="G87" s="174">
        <f>'1span Pony'!A7</f>
        <v>5</v>
      </c>
    </row>
    <row r="88" spans="1:66" ht="20.100000000000001" customHeight="1" thickTop="1" thickBot="1">
      <c r="A88" s="82">
        <v>22</v>
      </c>
      <c r="B88" s="89" t="s">
        <v>69</v>
      </c>
      <c r="C88" s="181">
        <f>'1span Pony'!BN8</f>
        <v>158.61000000000001</v>
      </c>
      <c r="D88" s="181">
        <f>'1span Pony'!BO8</f>
        <v>153.93</v>
      </c>
      <c r="E88" s="183">
        <f t="shared" si="9"/>
        <v>312.54000000000002</v>
      </c>
      <c r="F88" s="184">
        <v>6</v>
      </c>
      <c r="G88" s="168">
        <f>'1span Pony'!A8</f>
        <v>6</v>
      </c>
    </row>
    <row r="89" spans="1:66" ht="20.100000000000001" customHeight="1" thickTop="1" thickBot="1">
      <c r="A89" s="82">
        <v>25</v>
      </c>
      <c r="B89" s="84" t="s">
        <v>70</v>
      </c>
      <c r="C89" s="181">
        <f>'1span Pony'!BN9</f>
        <v>156.59</v>
      </c>
      <c r="D89" s="181">
        <f>'1span Pony'!BO9</f>
        <v>161.88</v>
      </c>
      <c r="E89" s="183">
        <f t="shared" si="9"/>
        <v>318.47000000000003</v>
      </c>
      <c r="F89" s="184">
        <v>7</v>
      </c>
      <c r="G89" s="168">
        <f>'1span Pony'!A9</f>
        <v>7</v>
      </c>
    </row>
    <row r="90" spans="1:66" ht="20.100000000000001" customHeight="1" thickTop="1" thickBot="1">
      <c r="A90" s="82">
        <v>28</v>
      </c>
      <c r="B90" s="91" t="s">
        <v>71</v>
      </c>
      <c r="C90" s="181">
        <f>'1span Pony'!BN10</f>
        <v>156.24</v>
      </c>
      <c r="D90" s="181">
        <f>'1span Pony'!BO10</f>
        <v>165.87</v>
      </c>
      <c r="E90" s="183">
        <f t="shared" si="9"/>
        <v>322.11</v>
      </c>
      <c r="F90" s="184">
        <v>8</v>
      </c>
      <c r="G90" s="168">
        <f>'1span Pony'!A10</f>
        <v>8</v>
      </c>
    </row>
    <row r="91" spans="1:66" ht="20.100000000000001" customHeight="1" thickTop="1" thickBot="1">
      <c r="A91" s="82">
        <v>31</v>
      </c>
      <c r="B91" s="91" t="s">
        <v>72</v>
      </c>
      <c r="C91" s="181">
        <f>'1span Pony'!BN11</f>
        <v>160.27000000000001</v>
      </c>
      <c r="D91" s="181">
        <f>'1span Pony'!BO11</f>
        <v>172.78</v>
      </c>
      <c r="E91" s="183">
        <f t="shared" si="9"/>
        <v>333.05</v>
      </c>
      <c r="F91" s="184">
        <v>9</v>
      </c>
      <c r="G91" s="168">
        <f>'1span Pony'!A11</f>
        <v>9</v>
      </c>
    </row>
    <row r="92" spans="1:66" ht="20.100000000000001" customHeight="1" thickTop="1" thickBot="1">
      <c r="A92" s="82">
        <v>34</v>
      </c>
      <c r="B92" s="94" t="s">
        <v>73</v>
      </c>
      <c r="C92" s="181">
        <f>'1span Pony'!BN12</f>
        <v>189.75</v>
      </c>
      <c r="D92" s="181">
        <f>'1span Pony'!BO12</f>
        <v>205.48</v>
      </c>
      <c r="E92" s="183">
        <f t="shared" si="9"/>
        <v>395.23</v>
      </c>
      <c r="F92" s="184">
        <v>10</v>
      </c>
      <c r="G92" s="168">
        <f>'1span Pony'!A12</f>
        <v>10</v>
      </c>
    </row>
    <row r="93" spans="1:66" ht="20.100000000000001" customHeight="1" thickTop="1" thickBot="1">
      <c r="A93" s="116">
        <v>36</v>
      </c>
      <c r="B93" s="107" t="s">
        <v>74</v>
      </c>
      <c r="C93" s="181">
        <f>'1span Pony'!BN14</f>
        <v>202</v>
      </c>
      <c r="D93" s="181">
        <f>'1span Pony'!BO14</f>
        <v>235.13</v>
      </c>
      <c r="E93" s="183">
        <f t="shared" si="9"/>
        <v>437.13</v>
      </c>
      <c r="F93" s="184">
        <v>11</v>
      </c>
      <c r="G93" s="168">
        <f>'1span Pony'!A14</f>
        <v>12</v>
      </c>
    </row>
    <row r="94" spans="1:66" ht="20.100000000000001" hidden="1" customHeight="1" thickTop="1" thickBot="1">
      <c r="A94" s="116"/>
      <c r="B94" s="107"/>
      <c r="C94" s="181">
        <f>'1span Pony'!BN15</f>
        <v>0</v>
      </c>
      <c r="D94" s="181">
        <f>'1span Pony'!BO15</f>
        <v>0</v>
      </c>
      <c r="E94" s="183">
        <f t="shared" si="9"/>
        <v>0</v>
      </c>
      <c r="F94" s="184">
        <v>12</v>
      </c>
      <c r="G94" s="168" t="str">
        <f>'1span Pony'!A15</f>
        <v/>
      </c>
    </row>
    <row r="95" spans="1:66" ht="20.100000000000001" hidden="1" customHeight="1" thickTop="1" thickBot="1">
      <c r="A95" s="116"/>
      <c r="B95" s="107"/>
      <c r="C95" s="181">
        <f>'1span Pony'!BN16</f>
        <v>0</v>
      </c>
      <c r="D95" s="181">
        <f>'1span Pony'!BO16</f>
        <v>0</v>
      </c>
      <c r="E95" s="183">
        <f t="shared" si="9"/>
        <v>0</v>
      </c>
      <c r="F95" s="184">
        <v>13</v>
      </c>
      <c r="G95" s="168" t="str">
        <f>'1span Pony'!A16</f>
        <v/>
      </c>
    </row>
    <row r="96" spans="1:66" ht="20.100000000000001" hidden="1" customHeight="1" thickTop="1" thickBot="1">
      <c r="A96" s="116"/>
      <c r="B96" s="107"/>
      <c r="C96" s="181">
        <f>'1span Pony'!BN17</f>
        <v>0</v>
      </c>
      <c r="D96" s="181">
        <f>'1span Pony'!BO17</f>
        <v>0</v>
      </c>
      <c r="E96" s="183">
        <f t="shared" si="9"/>
        <v>0</v>
      </c>
      <c r="F96" s="184">
        <v>14</v>
      </c>
      <c r="G96" s="168" t="str">
        <f>'1span Pony'!A17</f>
        <v/>
      </c>
    </row>
    <row r="97" spans="1:66" ht="20.100000000000001" hidden="1" customHeight="1" thickTop="1" thickBot="1">
      <c r="A97" s="82"/>
      <c r="B97" s="91"/>
      <c r="C97" s="181">
        <f>'1span Pony'!BN18</f>
        <v>0</v>
      </c>
      <c r="D97" s="181">
        <f>'1span Pony'!BO18</f>
        <v>0</v>
      </c>
      <c r="E97" s="183">
        <f t="shared" si="9"/>
        <v>0</v>
      </c>
      <c r="F97" s="184">
        <v>15</v>
      </c>
      <c r="G97" s="168" t="str">
        <f>'1span Pony'!A18</f>
        <v/>
      </c>
    </row>
    <row r="98" spans="1:66" ht="20.100000000000001" hidden="1" customHeight="1" thickTop="1" thickBot="1">
      <c r="A98" s="82"/>
      <c r="B98" s="89"/>
      <c r="C98" s="181">
        <f>'1span Pony'!BN19</f>
        <v>0</v>
      </c>
      <c r="D98" s="181">
        <f>'1span Pony'!BO19</f>
        <v>0</v>
      </c>
      <c r="E98" s="183">
        <f t="shared" si="9"/>
        <v>0</v>
      </c>
      <c r="F98" s="184">
        <v>16</v>
      </c>
      <c r="G98" s="168" t="str">
        <f>'1span Pony'!A19</f>
        <v/>
      </c>
    </row>
    <row r="99" spans="1:66" ht="20.100000000000001" hidden="1" customHeight="1" thickTop="1" thickBot="1">
      <c r="A99" s="82"/>
      <c r="B99" s="84"/>
      <c r="C99" s="181">
        <f>'1span Pony'!BN20</f>
        <v>0</v>
      </c>
      <c r="D99" s="181">
        <f>'1span Pony'!BO20</f>
        <v>0</v>
      </c>
      <c r="E99" s="183">
        <f t="shared" si="9"/>
        <v>0</v>
      </c>
      <c r="F99" s="184">
        <v>17</v>
      </c>
      <c r="G99" s="168" t="str">
        <f>'1span Pony'!A20</f>
        <v/>
      </c>
    </row>
    <row r="100" spans="1:66" ht="20.100000000000001" hidden="1" customHeight="1" thickTop="1" thickBot="1">
      <c r="A100" s="88"/>
      <c r="B100" s="89"/>
      <c r="C100" s="181">
        <f>'1span Pony'!BN21</f>
        <v>0</v>
      </c>
      <c r="D100" s="181">
        <f>'1span Pony'!BO21</f>
        <v>0</v>
      </c>
      <c r="E100" s="183">
        <f t="shared" si="9"/>
        <v>0</v>
      </c>
      <c r="F100" s="184">
        <v>18</v>
      </c>
      <c r="G100" s="168" t="str">
        <f>'1span Pony'!A21</f>
        <v/>
      </c>
    </row>
    <row r="101" spans="1:66" ht="20.100000000000001" hidden="1" customHeight="1" thickTop="1" thickBot="1">
      <c r="A101" s="88"/>
      <c r="B101" s="89"/>
      <c r="C101" s="181">
        <f>'1span Pony'!BN22</f>
        <v>0</v>
      </c>
      <c r="D101" s="181">
        <f>'1span Pony'!BO22</f>
        <v>0</v>
      </c>
      <c r="E101" s="183">
        <f t="shared" si="9"/>
        <v>0</v>
      </c>
      <c r="F101" s="184">
        <v>19</v>
      </c>
      <c r="G101" s="168" t="str">
        <f>'1span Pony'!A22</f>
        <v/>
      </c>
    </row>
    <row r="102" spans="1:66" ht="20.100000000000001" hidden="1" customHeight="1" thickTop="1" thickBot="1">
      <c r="A102" s="82"/>
      <c r="B102" s="89"/>
      <c r="C102" s="181">
        <f>'1span Pony'!BN23</f>
        <v>0</v>
      </c>
      <c r="D102" s="181">
        <f>'1span Pony'!BO23</f>
        <v>0</v>
      </c>
      <c r="E102" s="183">
        <f t="shared" si="9"/>
        <v>0</v>
      </c>
      <c r="F102" s="184">
        <v>20</v>
      </c>
      <c r="G102" s="168" t="str">
        <f>'1span Pony'!A23</f>
        <v/>
      </c>
    </row>
    <row r="103" spans="1:66" ht="20.100000000000001" hidden="1" customHeight="1" thickTop="1" thickBot="1">
      <c r="A103" s="150"/>
      <c r="B103" s="151"/>
      <c r="C103" s="181">
        <f>'1span Pony'!BN24</f>
        <v>0</v>
      </c>
      <c r="D103" s="181">
        <f>'1span Pony'!BO24</f>
        <v>0</v>
      </c>
      <c r="E103" s="183">
        <f t="shared" si="9"/>
        <v>0</v>
      </c>
      <c r="F103" s="184">
        <v>21</v>
      </c>
      <c r="G103" s="168" t="str">
        <f>'1span Pony'!A24</f>
        <v/>
      </c>
    </row>
    <row r="104" spans="1:66" ht="20.100000000000001" hidden="1" customHeight="1" thickTop="1" thickBot="1">
      <c r="A104" s="150"/>
      <c r="B104" s="151"/>
      <c r="C104" s="181">
        <f>'1span Pony'!BN25</f>
        <v>0</v>
      </c>
      <c r="D104" s="181">
        <f>'1span Pony'!BO25</f>
        <v>0</v>
      </c>
      <c r="E104" s="183">
        <f t="shared" si="9"/>
        <v>0</v>
      </c>
      <c r="F104" s="184">
        <v>22</v>
      </c>
      <c r="G104" s="168" t="str">
        <f>'1span Pony'!A25</f>
        <v/>
      </c>
    </row>
    <row r="105" spans="1:66" ht="20.100000000000001" hidden="1" customHeight="1" thickTop="1" thickBot="1">
      <c r="A105" s="150"/>
      <c r="B105" s="151"/>
      <c r="C105" s="181">
        <f>'1span Pony'!BN26</f>
        <v>0</v>
      </c>
      <c r="D105" s="181">
        <f>'1span Pony'!BO26</f>
        <v>0</v>
      </c>
      <c r="E105" s="183">
        <f t="shared" si="9"/>
        <v>0</v>
      </c>
      <c r="F105" s="184">
        <v>23</v>
      </c>
      <c r="G105" s="168" t="str">
        <f>'1span Pony'!A26</f>
        <v/>
      </c>
    </row>
    <row r="106" spans="1:66" ht="20.100000000000001" hidden="1" customHeight="1" thickTop="1" thickBot="1">
      <c r="A106" s="150"/>
      <c r="B106" s="151"/>
      <c r="C106" s="181">
        <f>'1span Pony'!BN27</f>
        <v>0</v>
      </c>
      <c r="D106" s="181">
        <f>'1span Pony'!BO27</f>
        <v>0</v>
      </c>
      <c r="E106" s="183">
        <f t="shared" si="9"/>
        <v>0</v>
      </c>
      <c r="F106" s="184">
        <v>24</v>
      </c>
      <c r="G106" s="168" t="str">
        <f>'1span Pony'!A27</f>
        <v/>
      </c>
    </row>
    <row r="107" spans="1:66" ht="20.100000000000001" hidden="1" customHeight="1" thickTop="1" thickBot="1">
      <c r="A107" s="150"/>
      <c r="B107" s="151"/>
      <c r="C107" s="181">
        <f>'1span Pony'!BN28</f>
        <v>0</v>
      </c>
      <c r="D107" s="181">
        <f>'1span Pony'!BO28</f>
        <v>0</v>
      </c>
      <c r="E107" s="183">
        <f t="shared" si="9"/>
        <v>0</v>
      </c>
      <c r="F107" s="184">
        <v>25</v>
      </c>
      <c r="G107" s="168" t="str">
        <f>'1span Pony'!A28</f>
        <v/>
      </c>
    </row>
    <row r="108" spans="1:66" ht="20.100000000000001" hidden="1" customHeight="1" thickTop="1" thickBot="1">
      <c r="A108" s="150"/>
      <c r="B108" s="151"/>
      <c r="C108" s="181">
        <f>'1span Pony'!BN29</f>
        <v>0</v>
      </c>
      <c r="D108" s="181">
        <f>'1span Pony'!BO29</f>
        <v>0</v>
      </c>
      <c r="E108" s="183">
        <f t="shared" si="9"/>
        <v>0</v>
      </c>
      <c r="F108" s="184">
        <v>26</v>
      </c>
      <c r="G108" s="168" t="str">
        <f>'1span Pony'!A29</f>
        <v/>
      </c>
    </row>
    <row r="109" spans="1:66" ht="20.100000000000001" hidden="1" customHeight="1" thickTop="1" thickBot="1">
      <c r="A109" s="103"/>
      <c r="B109" s="104"/>
      <c r="C109" s="181">
        <f>'1span Pony'!BN30</f>
        <v>0</v>
      </c>
      <c r="D109" s="181">
        <f>'1span Pony'!BO30</f>
        <v>0</v>
      </c>
      <c r="E109" s="183">
        <f t="shared" si="9"/>
        <v>0</v>
      </c>
      <c r="F109" s="184">
        <v>27</v>
      </c>
      <c r="G109" s="168" t="str">
        <f>'1span Pony'!A30</f>
        <v/>
      </c>
    </row>
    <row r="110" spans="1:66" ht="20.100000000000001" hidden="1" customHeight="1" thickTop="1" thickBot="1">
      <c r="A110" s="105"/>
      <c r="B110" s="106"/>
      <c r="C110" s="194">
        <f>'1span Pony'!BN31</f>
        <v>0</v>
      </c>
      <c r="D110" s="194">
        <f>'1span Pony'!BO31</f>
        <v>0</v>
      </c>
      <c r="E110" s="195">
        <f t="shared" si="9"/>
        <v>0</v>
      </c>
      <c r="F110" s="196">
        <v>28</v>
      </c>
      <c r="G110" s="170">
        <f>'1span Pony'!A31</f>
        <v>0</v>
      </c>
    </row>
    <row r="111" spans="1:66" s="5" customFormat="1" ht="33.75" customHeight="1" thickTop="1" thickBot="1">
      <c r="A111" s="10"/>
      <c r="B111" s="4"/>
      <c r="C111" s="20"/>
      <c r="D111" s="20"/>
      <c r="E111" s="23"/>
      <c r="F111" s="2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</row>
    <row r="112" spans="1:66" s="14" customFormat="1" ht="20.100000000000001" customHeight="1" thickTop="1" thickBot="1">
      <c r="A112" s="12"/>
      <c r="B112" s="13" t="s">
        <v>18</v>
      </c>
      <c r="C112" s="18"/>
      <c r="D112" s="18"/>
      <c r="E112" s="22"/>
      <c r="F112" s="25"/>
    </row>
    <row r="113" spans="1:7" ht="130.5" customHeight="1" thickBot="1">
      <c r="A113" s="50" t="s">
        <v>13</v>
      </c>
      <c r="B113" s="50" t="s">
        <v>14</v>
      </c>
      <c r="C113" s="44" t="s">
        <v>12</v>
      </c>
      <c r="D113" s="44" t="s">
        <v>8</v>
      </c>
      <c r="E113" s="45" t="s">
        <v>9</v>
      </c>
      <c r="F113" s="156" t="s">
        <v>33</v>
      </c>
      <c r="G113" s="159" t="s">
        <v>40</v>
      </c>
    </row>
    <row r="114" spans="1:7" ht="20.100000000000001" customHeight="1" thickTop="1" thickBot="1">
      <c r="A114" s="116">
        <v>2</v>
      </c>
      <c r="B114" s="107" t="s">
        <v>75</v>
      </c>
      <c r="C114" s="190">
        <f>'2span Pony'!BN3</f>
        <v>138.01</v>
      </c>
      <c r="D114" s="190">
        <f>'2span Pony'!BO3</f>
        <v>140.19999999999999</v>
      </c>
      <c r="E114" s="191">
        <f t="shared" ref="E114" si="10">SUM(C114:D114)</f>
        <v>278.20999999999998</v>
      </c>
      <c r="F114" s="193">
        <v>1</v>
      </c>
      <c r="G114" s="174">
        <f>'2span Pony'!A3</f>
        <v>1</v>
      </c>
    </row>
    <row r="115" spans="1:7" ht="20.100000000000001" customHeight="1" thickTop="1" thickBot="1">
      <c r="A115" s="116">
        <v>9</v>
      </c>
      <c r="B115" s="107" t="s">
        <v>76</v>
      </c>
      <c r="C115" s="181">
        <f>'2span Pony'!BN4</f>
        <v>145.74</v>
      </c>
      <c r="D115" s="181">
        <f>'2span Pony'!BO4</f>
        <v>142.63999999999999</v>
      </c>
      <c r="E115" s="183">
        <f t="shared" ref="E115:E130" si="11">SUM(C115:D115)</f>
        <v>288.38</v>
      </c>
      <c r="F115" s="184">
        <v>2</v>
      </c>
      <c r="G115" s="168">
        <f>'2span Pony'!A4</f>
        <v>2</v>
      </c>
    </row>
    <row r="116" spans="1:7" ht="20.100000000000001" customHeight="1" thickTop="1" thickBot="1">
      <c r="A116" s="116">
        <v>18</v>
      </c>
      <c r="B116" s="107" t="s">
        <v>77</v>
      </c>
      <c r="C116" s="181">
        <f>'2span Pony'!BN5</f>
        <v>149.56</v>
      </c>
      <c r="D116" s="181">
        <f>'2span Pony'!BO5</f>
        <v>146.97</v>
      </c>
      <c r="E116" s="183">
        <f t="shared" si="11"/>
        <v>296.52999999999997</v>
      </c>
      <c r="F116" s="184">
        <v>3</v>
      </c>
      <c r="G116" s="168">
        <f>'2span Pony'!A5</f>
        <v>3</v>
      </c>
    </row>
    <row r="117" spans="1:7" ht="20.100000000000001" customHeight="1" thickTop="1" thickBot="1">
      <c r="A117" s="116">
        <v>20</v>
      </c>
      <c r="B117" s="107" t="s">
        <v>78</v>
      </c>
      <c r="C117" s="181">
        <f>'2span Pony'!BN6</f>
        <v>148.69</v>
      </c>
      <c r="D117" s="181">
        <f>'2span Pony'!BO6</f>
        <v>150.22999999999999</v>
      </c>
      <c r="E117" s="183">
        <f t="shared" si="11"/>
        <v>298.91999999999996</v>
      </c>
      <c r="F117" s="184">
        <v>4</v>
      </c>
      <c r="G117" s="168">
        <f>'2span Pony'!A6</f>
        <v>4</v>
      </c>
    </row>
    <row r="118" spans="1:7" ht="20.100000000000001" customHeight="1" thickTop="1" thickBot="1">
      <c r="A118" s="116">
        <v>24</v>
      </c>
      <c r="B118" s="107" t="s">
        <v>79</v>
      </c>
      <c r="C118" s="181">
        <f>'2span Pony'!BN8</f>
        <v>163.41</v>
      </c>
      <c r="D118" s="181">
        <f>'2span Pony'!BO8</f>
        <v>161.03</v>
      </c>
      <c r="E118" s="183">
        <f t="shared" si="11"/>
        <v>324.44</v>
      </c>
      <c r="F118" s="184">
        <v>5</v>
      </c>
      <c r="G118" s="168">
        <f>'2span Pony'!A8</f>
        <v>6</v>
      </c>
    </row>
    <row r="119" spans="1:7" ht="20.100000000000001" customHeight="1" thickTop="1" thickBot="1">
      <c r="A119" s="116">
        <v>27</v>
      </c>
      <c r="B119" s="107" t="s">
        <v>80</v>
      </c>
      <c r="C119" s="181">
        <f>'2span Pony'!BN9</f>
        <v>162.16999999999999</v>
      </c>
      <c r="D119" s="181">
        <f>'2span Pony'!BO9</f>
        <v>168.18</v>
      </c>
      <c r="E119" s="183">
        <f t="shared" si="11"/>
        <v>330.35</v>
      </c>
      <c r="F119" s="184">
        <v>6</v>
      </c>
      <c r="G119" s="168">
        <f>'2span Pony'!A9</f>
        <v>7</v>
      </c>
    </row>
    <row r="120" spans="1:7" ht="20.100000000000001" customHeight="1" thickTop="1" thickBot="1">
      <c r="A120" s="116">
        <v>30</v>
      </c>
      <c r="B120" s="107" t="s">
        <v>81</v>
      </c>
      <c r="C120" s="181">
        <f>'2span Pony'!BN10</f>
        <v>172.16</v>
      </c>
      <c r="D120" s="181">
        <f>'2span Pony'!BO10</f>
        <v>186.91</v>
      </c>
      <c r="E120" s="183">
        <f t="shared" si="11"/>
        <v>359.07</v>
      </c>
      <c r="F120" s="184">
        <v>7</v>
      </c>
      <c r="G120" s="168">
        <f>'2span Pony'!A10</f>
        <v>8</v>
      </c>
    </row>
    <row r="121" spans="1:7" ht="20.100000000000001" customHeight="1" thickTop="1" thickBot="1">
      <c r="A121" s="116">
        <v>32</v>
      </c>
      <c r="B121" s="107" t="s">
        <v>82</v>
      </c>
      <c r="C121" s="181">
        <f>'2span Pony'!BN11</f>
        <v>179.36</v>
      </c>
      <c r="D121" s="181">
        <f>'2span Pony'!BO11</f>
        <v>207</v>
      </c>
      <c r="E121" s="183">
        <f t="shared" si="11"/>
        <v>386.36</v>
      </c>
      <c r="F121" s="184">
        <v>8</v>
      </c>
      <c r="G121" s="168">
        <f>'2span Pony'!A11</f>
        <v>9</v>
      </c>
    </row>
    <row r="122" spans="1:7" ht="20.100000000000001" customHeight="1" thickTop="1" thickBot="1">
      <c r="A122" s="116">
        <v>33</v>
      </c>
      <c r="B122" s="107" t="s">
        <v>83</v>
      </c>
      <c r="C122" s="181">
        <f>'2span Pony'!BN12</f>
        <v>184.82</v>
      </c>
      <c r="D122" s="181">
        <f>'2span Pony'!BO12</f>
        <v>202.15</v>
      </c>
      <c r="E122" s="183">
        <f t="shared" si="11"/>
        <v>386.97</v>
      </c>
      <c r="F122" s="184">
        <v>9</v>
      </c>
      <c r="G122" s="168">
        <f>'2span Pony'!A12</f>
        <v>10</v>
      </c>
    </row>
    <row r="123" spans="1:7" ht="20.100000000000001" customHeight="1" thickTop="1" thickBot="1">
      <c r="A123" s="116">
        <v>38</v>
      </c>
      <c r="B123" s="107" t="s">
        <v>84</v>
      </c>
      <c r="C123" s="181">
        <f>'2span Pony'!BN13</f>
        <v>207.3</v>
      </c>
      <c r="D123" s="181">
        <f>'2span Pony'!BO13</f>
        <v>180.55</v>
      </c>
      <c r="E123" s="183">
        <f t="shared" si="11"/>
        <v>387.85</v>
      </c>
      <c r="F123" s="184">
        <v>10</v>
      </c>
      <c r="G123" s="168">
        <f>'2span Pony'!A13</f>
        <v>11</v>
      </c>
    </row>
    <row r="124" spans="1:7" ht="20.100000000000001" customHeight="1" thickTop="1" thickBot="1">
      <c r="A124" s="116">
        <v>42</v>
      </c>
      <c r="B124" s="107" t="s">
        <v>85</v>
      </c>
      <c r="C124" s="181">
        <f>'2span Pony'!BN14</f>
        <v>267.63</v>
      </c>
      <c r="D124" s="181">
        <f>'2span Pony'!BO14</f>
        <v>278.38</v>
      </c>
      <c r="E124" s="183">
        <f t="shared" si="11"/>
        <v>546.01</v>
      </c>
      <c r="F124" s="184">
        <v>11</v>
      </c>
      <c r="G124" s="168">
        <f>'2span Pony'!A14</f>
        <v>12</v>
      </c>
    </row>
    <row r="125" spans="1:7" ht="20.100000000000001" customHeight="1" thickTop="1" thickBot="1">
      <c r="A125" s="116">
        <v>44</v>
      </c>
      <c r="B125" s="107" t="s">
        <v>86</v>
      </c>
      <c r="C125" s="181">
        <f>'2span Pony'!BN15</f>
        <v>154.5</v>
      </c>
      <c r="D125" s="181" t="str">
        <f>'2span Pony'!BO15</f>
        <v>EL</v>
      </c>
      <c r="E125" s="183">
        <f t="shared" si="11"/>
        <v>154.5</v>
      </c>
      <c r="F125" s="184">
        <v>12</v>
      </c>
      <c r="G125" s="168">
        <f>'2span Pony'!A15</f>
        <v>13</v>
      </c>
    </row>
    <row r="126" spans="1:7" ht="20.100000000000001" customHeight="1" thickTop="1" thickBot="1">
      <c r="A126" s="116">
        <v>46</v>
      </c>
      <c r="B126" s="107" t="s">
        <v>75</v>
      </c>
      <c r="C126" s="181">
        <f>'2span Pony'!BN16</f>
        <v>0</v>
      </c>
      <c r="D126" s="181">
        <f>'2span Pony'!BO16</f>
        <v>0</v>
      </c>
      <c r="E126" s="183">
        <f t="shared" si="11"/>
        <v>0</v>
      </c>
      <c r="F126" s="184">
        <v>13</v>
      </c>
      <c r="G126" s="168" t="str">
        <f>'2span Pony'!A16</f>
        <v/>
      </c>
    </row>
    <row r="127" spans="1:7" ht="20.100000000000001" hidden="1" customHeight="1" thickTop="1" thickBot="1">
      <c r="A127" s="82"/>
      <c r="B127" s="89"/>
      <c r="C127" s="181">
        <f>'2span Pony'!BN17</f>
        <v>0</v>
      </c>
      <c r="D127" s="181">
        <f>'2span Pony'!BO17</f>
        <v>0</v>
      </c>
      <c r="E127" s="183">
        <f t="shared" si="11"/>
        <v>0</v>
      </c>
      <c r="F127" s="184">
        <v>14</v>
      </c>
      <c r="G127" s="168" t="str">
        <f>'2span Pony'!A17</f>
        <v/>
      </c>
    </row>
    <row r="128" spans="1:7" ht="20.100000000000001" hidden="1" customHeight="1" thickTop="1" thickBot="1">
      <c r="A128" s="82"/>
      <c r="B128" s="89"/>
      <c r="C128" s="181">
        <f>'2span Pony'!BN18</f>
        <v>0</v>
      </c>
      <c r="D128" s="181">
        <f>'2span Pony'!BO18</f>
        <v>0</v>
      </c>
      <c r="E128" s="183">
        <f t="shared" si="11"/>
        <v>0</v>
      </c>
      <c r="F128" s="184">
        <v>15</v>
      </c>
      <c r="G128" s="168" t="str">
        <f>'2span Pony'!A18</f>
        <v/>
      </c>
    </row>
    <row r="129" spans="1:66" ht="20.100000000000001" hidden="1" customHeight="1" thickTop="1" thickBot="1">
      <c r="A129" s="88"/>
      <c r="B129" s="89"/>
      <c r="C129" s="181">
        <f>'2span Pony'!BN19</f>
        <v>0</v>
      </c>
      <c r="D129" s="181">
        <f>'2span Pony'!BO19</f>
        <v>0</v>
      </c>
      <c r="E129" s="183">
        <f t="shared" si="11"/>
        <v>0</v>
      </c>
      <c r="F129" s="184">
        <v>16</v>
      </c>
      <c r="G129" s="168" t="str">
        <f>'2span Pony'!A19</f>
        <v/>
      </c>
    </row>
    <row r="130" spans="1:66" ht="20.100000000000001" hidden="1" customHeight="1" thickTop="1" thickBot="1">
      <c r="A130" s="101"/>
      <c r="B130" s="102"/>
      <c r="C130" s="181">
        <f>'2span Pony'!BN20</f>
        <v>0</v>
      </c>
      <c r="D130" s="181">
        <f>'2span Pony'!BO20</f>
        <v>0</v>
      </c>
      <c r="E130" s="183">
        <f t="shared" si="11"/>
        <v>0</v>
      </c>
      <c r="F130" s="184">
        <v>17</v>
      </c>
      <c r="G130" s="168" t="str">
        <f>'2span Pony'!A20</f>
        <v/>
      </c>
    </row>
    <row r="131" spans="1:66" s="5" customFormat="1" ht="33" customHeight="1" thickTop="1" thickBot="1">
      <c r="A131" s="3"/>
      <c r="B131" s="3"/>
      <c r="C131" s="60"/>
      <c r="D131" s="60"/>
      <c r="E131" s="61"/>
      <c r="F131" s="62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</row>
    <row r="132" spans="1:66" s="14" customFormat="1" ht="20.100000000000001" customHeight="1" thickTop="1" thickBot="1">
      <c r="A132" s="12"/>
      <c r="B132" s="13" t="s">
        <v>17</v>
      </c>
      <c r="C132" s="65"/>
      <c r="D132" s="65"/>
      <c r="E132" s="66"/>
      <c r="F132" s="67"/>
    </row>
    <row r="133" spans="1:66" ht="130.5" customHeight="1" thickBot="1">
      <c r="A133" s="50" t="s">
        <v>13</v>
      </c>
      <c r="B133" s="50" t="s">
        <v>14</v>
      </c>
      <c r="C133" s="135" t="s">
        <v>12</v>
      </c>
      <c r="D133" s="135" t="s">
        <v>8</v>
      </c>
      <c r="E133" s="136" t="s">
        <v>9</v>
      </c>
      <c r="F133" s="166" t="s">
        <v>33</v>
      </c>
      <c r="G133" s="167" t="s">
        <v>40</v>
      </c>
    </row>
    <row r="134" spans="1:66" ht="20.100000000000001" customHeight="1" thickTop="1" thickBot="1">
      <c r="A134" s="116">
        <v>17</v>
      </c>
      <c r="B134" s="107" t="s">
        <v>87</v>
      </c>
      <c r="C134" s="181">
        <f>meerspannen!BN3</f>
        <v>149.16</v>
      </c>
      <c r="D134" s="181">
        <f>meerspannen!BO3</f>
        <v>147.44999999999999</v>
      </c>
      <c r="E134" s="183">
        <f>SUM(C134:D134)</f>
        <v>296.61</v>
      </c>
      <c r="F134" s="184">
        <v>1</v>
      </c>
      <c r="G134" s="168">
        <f>meerspannen!A3</f>
        <v>1</v>
      </c>
    </row>
    <row r="135" spans="1:66" ht="20.100000000000001" customHeight="1" thickTop="1" thickBot="1">
      <c r="A135" s="116">
        <v>26</v>
      </c>
      <c r="B135" s="107" t="s">
        <v>90</v>
      </c>
      <c r="C135" s="181">
        <f>meerspannen!BN4</f>
        <v>165.92</v>
      </c>
      <c r="D135" s="181">
        <f>meerspannen!BO4</f>
        <v>158.91</v>
      </c>
      <c r="E135" s="183">
        <f t="shared" ref="E135:E148" si="12">SUM(C135:D135)</f>
        <v>324.83</v>
      </c>
      <c r="F135" s="184">
        <v>2</v>
      </c>
      <c r="G135" s="168">
        <f>meerspannen!A4</f>
        <v>2</v>
      </c>
    </row>
    <row r="136" spans="1:66" ht="20.100000000000001" customHeight="1" thickTop="1" thickBot="1">
      <c r="A136" s="116">
        <v>29</v>
      </c>
      <c r="B136" s="107" t="s">
        <v>89</v>
      </c>
      <c r="C136" s="181">
        <f>meerspannen!BN5</f>
        <v>176.62</v>
      </c>
      <c r="D136" s="181">
        <f>meerspannen!BO5</f>
        <v>170.69</v>
      </c>
      <c r="E136" s="183">
        <f t="shared" si="12"/>
        <v>347.31</v>
      </c>
      <c r="F136" s="184">
        <v>3</v>
      </c>
      <c r="G136" s="168">
        <f>meerspannen!A5</f>
        <v>3</v>
      </c>
    </row>
    <row r="137" spans="1:66" ht="20.100000000000001" customHeight="1" thickTop="1" thickBot="1">
      <c r="A137" s="116">
        <v>35</v>
      </c>
      <c r="B137" s="107" t="s">
        <v>88</v>
      </c>
      <c r="C137" s="181">
        <f>meerspannen!BN20</f>
        <v>181.86</v>
      </c>
      <c r="D137" s="181">
        <f>meerspannen!BO20</f>
        <v>181.12</v>
      </c>
      <c r="E137" s="183">
        <f t="shared" si="12"/>
        <v>362.98</v>
      </c>
      <c r="F137" s="184">
        <v>4</v>
      </c>
      <c r="G137" s="168">
        <f>meerspannen!A20</f>
        <v>1</v>
      </c>
    </row>
    <row r="138" spans="1:66" ht="20.100000000000001" customHeight="1" thickTop="1" thickBot="1">
      <c r="A138" s="116">
        <v>45</v>
      </c>
      <c r="B138" s="107" t="s">
        <v>91</v>
      </c>
      <c r="C138" s="181">
        <f>meerspannen!BN24</f>
        <v>174.74</v>
      </c>
      <c r="D138" s="181">
        <f>meerspannen!BO24</f>
        <v>189.52</v>
      </c>
      <c r="E138" s="183">
        <f t="shared" si="12"/>
        <v>364.26</v>
      </c>
      <c r="F138" s="184">
        <v>5</v>
      </c>
      <c r="G138" s="168">
        <f>meerspannen!A24</f>
        <v>1</v>
      </c>
    </row>
    <row r="139" spans="1:66" ht="20.100000000000001" customHeight="1" thickTop="1" thickBot="1">
      <c r="A139" s="116">
        <v>47</v>
      </c>
      <c r="B139" s="107" t="s">
        <v>92</v>
      </c>
      <c r="C139" s="181">
        <f>meerspannen!BN6</f>
        <v>189.22</v>
      </c>
      <c r="D139" s="181">
        <f>meerspannen!BO6</f>
        <v>193.64</v>
      </c>
      <c r="E139" s="183">
        <f t="shared" si="12"/>
        <v>382.86</v>
      </c>
      <c r="F139" s="184">
        <v>6</v>
      </c>
      <c r="G139" s="168">
        <f>meerspannen!A6</f>
        <v>4</v>
      </c>
    </row>
    <row r="140" spans="1:66" ht="20.100000000000001" hidden="1" customHeight="1" thickTop="1" thickBot="1">
      <c r="A140" s="116"/>
      <c r="B140" s="107"/>
      <c r="C140" s="181">
        <f>meerspannen!BN7</f>
        <v>0</v>
      </c>
      <c r="D140" s="181">
        <f>meerspannen!BO7</f>
        <v>0</v>
      </c>
      <c r="E140" s="183">
        <f t="shared" si="12"/>
        <v>0</v>
      </c>
      <c r="F140" s="184">
        <v>7</v>
      </c>
      <c r="G140" s="168" t="str">
        <f>meerspannen!A7</f>
        <v/>
      </c>
    </row>
    <row r="141" spans="1:66" ht="20.100000000000001" hidden="1" customHeight="1" thickTop="1" thickBot="1">
      <c r="A141" s="152"/>
      <c r="B141" s="107"/>
      <c r="C141" s="181">
        <f>meerspannen!BN8</f>
        <v>0</v>
      </c>
      <c r="D141" s="181">
        <f>meerspannen!BO8</f>
        <v>0</v>
      </c>
      <c r="E141" s="183">
        <f t="shared" si="12"/>
        <v>0</v>
      </c>
      <c r="F141" s="184">
        <v>8</v>
      </c>
      <c r="G141" s="168" t="str">
        <f>meerspannen!A8</f>
        <v/>
      </c>
    </row>
    <row r="142" spans="1:66" ht="20.100000000000001" hidden="1" customHeight="1" thickTop="1" thickBot="1">
      <c r="A142" s="152"/>
      <c r="B142" s="107"/>
      <c r="C142" s="181">
        <f>meerspannen!BN9</f>
        <v>0</v>
      </c>
      <c r="D142" s="181">
        <f>meerspannen!BO9</f>
        <v>0</v>
      </c>
      <c r="E142" s="183">
        <f t="shared" si="12"/>
        <v>0</v>
      </c>
      <c r="F142" s="184">
        <v>9</v>
      </c>
      <c r="G142" s="168" t="str">
        <f>meerspannen!A9</f>
        <v/>
      </c>
    </row>
    <row r="143" spans="1:66" ht="20.100000000000001" hidden="1" customHeight="1" thickTop="1" thickBot="1">
      <c r="A143" s="152"/>
      <c r="B143" s="107"/>
      <c r="C143" s="181">
        <f>meerspannen!BN10</f>
        <v>0</v>
      </c>
      <c r="D143" s="181">
        <f>meerspannen!BO10</f>
        <v>0</v>
      </c>
      <c r="E143" s="183">
        <f t="shared" si="12"/>
        <v>0</v>
      </c>
      <c r="F143" s="184">
        <v>10</v>
      </c>
      <c r="G143" s="168" t="str">
        <f>meerspannen!A10</f>
        <v/>
      </c>
    </row>
    <row r="144" spans="1:66" ht="20.100000000000001" hidden="1" customHeight="1" thickTop="1" thickBot="1">
      <c r="A144" s="152"/>
      <c r="B144" s="107"/>
      <c r="C144" s="181">
        <f>meerspannen!BN11</f>
        <v>0</v>
      </c>
      <c r="D144" s="181">
        <f>meerspannen!BO11</f>
        <v>0</v>
      </c>
      <c r="E144" s="183">
        <f t="shared" si="12"/>
        <v>0</v>
      </c>
      <c r="F144" s="184">
        <v>11</v>
      </c>
      <c r="G144" s="168" t="str">
        <f>meerspannen!A11</f>
        <v/>
      </c>
    </row>
    <row r="145" spans="1:66" ht="20.100000000000001" hidden="1" customHeight="1" thickTop="1" thickBot="1">
      <c r="A145" s="152"/>
      <c r="B145" s="107"/>
      <c r="C145" s="181">
        <f>meerspannen!BN12</f>
        <v>0</v>
      </c>
      <c r="D145" s="181">
        <f>meerspannen!BO12</f>
        <v>0</v>
      </c>
      <c r="E145" s="183">
        <f t="shared" si="12"/>
        <v>0</v>
      </c>
      <c r="F145" s="184">
        <v>12</v>
      </c>
      <c r="G145" s="168" t="str">
        <f>meerspannen!A12</f>
        <v/>
      </c>
    </row>
    <row r="146" spans="1:66" ht="20.100000000000001" hidden="1" customHeight="1" thickTop="1" thickBot="1">
      <c r="A146" s="152"/>
      <c r="B146" s="107"/>
      <c r="C146" s="181">
        <f>meerspannen!BN13</f>
        <v>0</v>
      </c>
      <c r="D146" s="181">
        <f>meerspannen!BO13</f>
        <v>0</v>
      </c>
      <c r="E146" s="183">
        <f t="shared" si="12"/>
        <v>0</v>
      </c>
      <c r="F146" s="184">
        <v>13</v>
      </c>
      <c r="G146" s="168" t="str">
        <f>meerspannen!A13</f>
        <v/>
      </c>
    </row>
    <row r="147" spans="1:66" ht="20.100000000000001" hidden="1" customHeight="1" thickTop="1" thickBot="1">
      <c r="A147" s="97"/>
      <c r="B147" s="98"/>
      <c r="C147" s="181">
        <f>meerspannen!BN14</f>
        <v>0</v>
      </c>
      <c r="D147" s="181">
        <f>meerspannen!BO14</f>
        <v>0</v>
      </c>
      <c r="E147" s="183">
        <f t="shared" si="12"/>
        <v>0</v>
      </c>
      <c r="F147" s="184">
        <v>14</v>
      </c>
      <c r="G147" s="168" t="str">
        <f>meerspannen!A14</f>
        <v/>
      </c>
    </row>
    <row r="148" spans="1:66" ht="20.100000000000001" hidden="1" customHeight="1" thickTop="1" thickBot="1">
      <c r="A148" s="99"/>
      <c r="B148" s="100"/>
      <c r="C148" s="181">
        <f>meerspannen!BN15</f>
        <v>0</v>
      </c>
      <c r="D148" s="181">
        <f>meerspannen!BO15</f>
        <v>0</v>
      </c>
      <c r="E148" s="183">
        <f t="shared" si="12"/>
        <v>0</v>
      </c>
      <c r="F148" s="184">
        <v>15</v>
      </c>
      <c r="G148" s="168" t="str">
        <f>meerspannen!A15</f>
        <v/>
      </c>
    </row>
    <row r="149" spans="1:66" s="5" customFormat="1" ht="30.75" customHeight="1" thickTop="1" thickBot="1">
      <c r="A149" s="9"/>
      <c r="B149" s="8"/>
      <c r="C149" s="60"/>
      <c r="D149" s="60"/>
      <c r="E149" s="61"/>
      <c r="F149" s="62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</row>
    <row r="150" spans="1:66" s="14" customFormat="1" ht="20.100000000000001" customHeight="1" thickTop="1" thickBot="1">
      <c r="A150" s="12"/>
      <c r="B150" s="13" t="s">
        <v>4</v>
      </c>
      <c r="C150" s="65"/>
      <c r="D150" s="65"/>
      <c r="E150" s="66"/>
      <c r="F150" s="67"/>
    </row>
    <row r="151" spans="1:66" ht="130.5" customHeight="1" thickBot="1">
      <c r="A151" s="50" t="s">
        <v>13</v>
      </c>
      <c r="B151" s="50" t="s">
        <v>14</v>
      </c>
      <c r="C151" s="135" t="s">
        <v>12</v>
      </c>
      <c r="D151" s="135" t="s">
        <v>8</v>
      </c>
      <c r="E151" s="136" t="s">
        <v>9</v>
      </c>
      <c r="F151" s="166" t="s">
        <v>31</v>
      </c>
      <c r="G151" s="175" t="s">
        <v>40</v>
      </c>
    </row>
    <row r="152" spans="1:66" ht="20.100000000000001" customHeight="1" thickTop="1" thickBot="1">
      <c r="A152" s="87">
        <v>1</v>
      </c>
      <c r="B152" s="93" t="s">
        <v>93</v>
      </c>
      <c r="C152" s="197">
        <f>'1span Paard'!BN3</f>
        <v>143.13999999999999</v>
      </c>
      <c r="D152" s="197">
        <f>'1span Paard'!BO3</f>
        <v>134.27000000000001</v>
      </c>
      <c r="E152" s="198">
        <f t="shared" ref="E152" si="13">SUM(C152:D152)</f>
        <v>277.40999999999997</v>
      </c>
      <c r="F152" s="199">
        <v>1</v>
      </c>
      <c r="G152" s="176">
        <f>'1span Paard'!A3</f>
        <v>1</v>
      </c>
    </row>
    <row r="153" spans="1:66" ht="20.100000000000001" customHeight="1" thickTop="1" thickBot="1">
      <c r="A153" s="116">
        <v>4</v>
      </c>
      <c r="B153" s="107" t="s">
        <v>94</v>
      </c>
      <c r="C153" s="197">
        <f>'1span Paard'!BN4</f>
        <v>141.22</v>
      </c>
      <c r="D153" s="197">
        <f>'1span Paard'!BO4</f>
        <v>144.51</v>
      </c>
      <c r="E153" s="198">
        <f t="shared" ref="E153:E172" si="14">SUM(C153:D153)</f>
        <v>285.73</v>
      </c>
      <c r="F153" s="199">
        <v>2</v>
      </c>
      <c r="G153" s="177">
        <f>'1span Paard'!A4</f>
        <v>2</v>
      </c>
    </row>
    <row r="154" spans="1:66" ht="20.100000000000001" customHeight="1" thickTop="1" thickBot="1">
      <c r="A154" s="116">
        <v>5</v>
      </c>
      <c r="B154" s="107" t="s">
        <v>95</v>
      </c>
      <c r="C154" s="197">
        <f>'1span Paard'!BN5</f>
        <v>140.71</v>
      </c>
      <c r="D154" s="197">
        <f>'1span Paard'!BO5</f>
        <v>158.74</v>
      </c>
      <c r="E154" s="198">
        <f t="shared" si="14"/>
        <v>299.45000000000005</v>
      </c>
      <c r="F154" s="199">
        <v>3</v>
      </c>
      <c r="G154" s="177">
        <f>'1span Paard'!A5</f>
        <v>3</v>
      </c>
    </row>
    <row r="155" spans="1:66" ht="20.100000000000001" customHeight="1" thickTop="1" thickBot="1">
      <c r="A155" s="116">
        <v>11</v>
      </c>
      <c r="B155" s="107" t="s">
        <v>96</v>
      </c>
      <c r="C155" s="197">
        <f>'1span Paard'!BN6</f>
        <v>156.6</v>
      </c>
      <c r="D155" s="197">
        <f>'1span Paard'!BO6</f>
        <v>160.4</v>
      </c>
      <c r="E155" s="198">
        <f t="shared" si="14"/>
        <v>317</v>
      </c>
      <c r="F155" s="199">
        <v>4</v>
      </c>
      <c r="G155" s="177">
        <f>'1span Paard'!A6</f>
        <v>4</v>
      </c>
    </row>
    <row r="156" spans="1:66" ht="20.100000000000001" customHeight="1" thickTop="1" thickBot="1">
      <c r="A156" s="123">
        <v>12</v>
      </c>
      <c r="B156" s="107" t="s">
        <v>97</v>
      </c>
      <c r="C156" s="197">
        <f>'1span Paard'!BN7</f>
        <v>163.53</v>
      </c>
      <c r="D156" s="197">
        <f>'1span Paard'!BO7</f>
        <v>173.84</v>
      </c>
      <c r="E156" s="198">
        <f t="shared" si="14"/>
        <v>337.37</v>
      </c>
      <c r="F156" s="199">
        <v>5</v>
      </c>
      <c r="G156" s="177">
        <f>'1span Paard'!A7</f>
        <v>5</v>
      </c>
    </row>
    <row r="157" spans="1:66" ht="20.100000000000001" customHeight="1" thickTop="1" thickBot="1">
      <c r="A157" s="116">
        <v>23</v>
      </c>
      <c r="B157" s="107" t="s">
        <v>98</v>
      </c>
      <c r="C157" s="197">
        <f>'1span Paard'!BN8</f>
        <v>177.12</v>
      </c>
      <c r="D157" s="197">
        <f>'1span Paard'!BO8</f>
        <v>178.29</v>
      </c>
      <c r="E157" s="198">
        <f t="shared" si="14"/>
        <v>355.40999999999997</v>
      </c>
      <c r="F157" s="199">
        <v>6</v>
      </c>
      <c r="G157" s="177">
        <f>'1span Paard'!A8</f>
        <v>6</v>
      </c>
    </row>
    <row r="158" spans="1:66" ht="20.100000000000001" customHeight="1" thickTop="1" thickBot="1">
      <c r="A158" s="116">
        <v>37</v>
      </c>
      <c r="B158" s="107" t="s">
        <v>99</v>
      </c>
      <c r="C158" s="197">
        <f>'1span Paard'!BN9</f>
        <v>216.26</v>
      </c>
      <c r="D158" s="197">
        <f>'1span Paard'!BO9</f>
        <v>221.17</v>
      </c>
      <c r="E158" s="198">
        <f t="shared" si="14"/>
        <v>437.42999999999995</v>
      </c>
      <c r="F158" s="199">
        <v>7</v>
      </c>
      <c r="G158" s="177">
        <f>'1span Paard'!A9</f>
        <v>7</v>
      </c>
    </row>
    <row r="159" spans="1:66" ht="20.100000000000001" customHeight="1" thickTop="1">
      <c r="A159" s="116">
        <v>41</v>
      </c>
      <c r="B159" s="107" t="s">
        <v>100</v>
      </c>
      <c r="C159" s="197">
        <f>'1span Paard'!BN10</f>
        <v>250.69</v>
      </c>
      <c r="D159" s="197">
        <f>'1span Paard'!BO10</f>
        <v>267.3</v>
      </c>
      <c r="E159" s="198">
        <f t="shared" si="14"/>
        <v>517.99</v>
      </c>
      <c r="F159" s="199">
        <v>8</v>
      </c>
      <c r="G159" s="177">
        <f>'1span Paard'!A10</f>
        <v>8</v>
      </c>
    </row>
    <row r="160" spans="1:66" ht="20.100000000000001" hidden="1" customHeight="1" thickTop="1" thickBot="1">
      <c r="A160" s="116"/>
      <c r="B160" s="107"/>
      <c r="C160" s="197">
        <f>'1span Paard'!BN11</f>
        <v>0</v>
      </c>
      <c r="D160" s="197">
        <f>'1span Paard'!BO11</f>
        <v>0</v>
      </c>
      <c r="E160" s="198">
        <f t="shared" si="14"/>
        <v>0</v>
      </c>
      <c r="F160" s="199">
        <v>9</v>
      </c>
      <c r="G160" s="177" t="str">
        <f>'1span Paard'!A11</f>
        <v/>
      </c>
    </row>
    <row r="161" spans="1:11" ht="20.100000000000001" hidden="1" customHeight="1" thickTop="1" thickBot="1">
      <c r="A161" s="116"/>
      <c r="B161" s="107"/>
      <c r="C161" s="197">
        <f>'1span Paard'!BN12</f>
        <v>0</v>
      </c>
      <c r="D161" s="197">
        <f>'1span Paard'!BO12</f>
        <v>0</v>
      </c>
      <c r="E161" s="198">
        <f t="shared" si="14"/>
        <v>0</v>
      </c>
      <c r="F161" s="199">
        <v>10</v>
      </c>
      <c r="G161" s="177" t="str">
        <f>'1span Paard'!A12</f>
        <v/>
      </c>
    </row>
    <row r="162" spans="1:11" ht="20.100000000000001" hidden="1" customHeight="1" thickTop="1" thickBot="1">
      <c r="A162" s="116"/>
      <c r="B162" s="107"/>
      <c r="C162" s="197">
        <f>'1span Paard'!BN13</f>
        <v>0</v>
      </c>
      <c r="D162" s="197">
        <f>'1span Paard'!BO13</f>
        <v>0</v>
      </c>
      <c r="E162" s="198">
        <f t="shared" si="14"/>
        <v>0</v>
      </c>
      <c r="F162" s="199">
        <v>11</v>
      </c>
      <c r="G162" s="177" t="str">
        <f>'1span Paard'!A13</f>
        <v/>
      </c>
    </row>
    <row r="163" spans="1:11" ht="20.100000000000001" hidden="1" customHeight="1" thickTop="1" thickBot="1">
      <c r="A163" s="116"/>
      <c r="B163" s="107"/>
      <c r="C163" s="197">
        <f>'1span Paard'!BN14</f>
        <v>0</v>
      </c>
      <c r="D163" s="197">
        <f>'1span Paard'!BO14</f>
        <v>0</v>
      </c>
      <c r="E163" s="198">
        <f t="shared" si="14"/>
        <v>0</v>
      </c>
      <c r="F163" s="199">
        <v>12</v>
      </c>
      <c r="G163" s="177" t="str">
        <f>'1span Paard'!A14</f>
        <v/>
      </c>
    </row>
    <row r="164" spans="1:11" ht="20.100000000000001" hidden="1" customHeight="1" thickTop="1" thickBot="1">
      <c r="A164" s="116"/>
      <c r="B164" s="107"/>
      <c r="C164" s="197">
        <f>'1span Paard'!BN15</f>
        <v>0</v>
      </c>
      <c r="D164" s="197">
        <f>'1span Paard'!BO15</f>
        <v>0</v>
      </c>
      <c r="E164" s="198">
        <f t="shared" si="14"/>
        <v>0</v>
      </c>
      <c r="F164" s="199">
        <v>13</v>
      </c>
      <c r="G164" s="177" t="str">
        <f>'1span Paard'!A15</f>
        <v/>
      </c>
    </row>
    <row r="165" spans="1:11" ht="20.100000000000001" hidden="1" customHeight="1" thickTop="1" thickBot="1">
      <c r="A165" s="116"/>
      <c r="B165" s="107"/>
      <c r="C165" s="197">
        <f>'1span Paard'!BN16</f>
        <v>0</v>
      </c>
      <c r="D165" s="197">
        <f>'1span Paard'!BO16</f>
        <v>0</v>
      </c>
      <c r="E165" s="198">
        <f t="shared" si="14"/>
        <v>0</v>
      </c>
      <c r="F165" s="199">
        <v>14</v>
      </c>
      <c r="G165" s="177" t="str">
        <f>'1span Paard'!A16</f>
        <v/>
      </c>
    </row>
    <row r="166" spans="1:11" ht="20.100000000000001" hidden="1" customHeight="1" thickTop="1" thickBot="1">
      <c r="A166" s="116"/>
      <c r="B166" s="107"/>
      <c r="C166" s="197">
        <f>'1span Paard'!BN17</f>
        <v>0</v>
      </c>
      <c r="D166" s="197">
        <f>'1span Paard'!BO17</f>
        <v>0</v>
      </c>
      <c r="E166" s="198">
        <f t="shared" si="14"/>
        <v>0</v>
      </c>
      <c r="F166" s="199">
        <v>15</v>
      </c>
      <c r="G166" s="177" t="str">
        <f>'1span Paard'!A17</f>
        <v/>
      </c>
    </row>
    <row r="167" spans="1:11" ht="20.100000000000001" hidden="1" customHeight="1" thickTop="1" thickBot="1">
      <c r="A167" s="116"/>
      <c r="B167" s="107"/>
      <c r="C167" s="197">
        <f>'1span Paard'!BN18</f>
        <v>0</v>
      </c>
      <c r="D167" s="197">
        <f>'1span Paard'!BO18</f>
        <v>0</v>
      </c>
      <c r="E167" s="198">
        <f t="shared" si="14"/>
        <v>0</v>
      </c>
      <c r="F167" s="199">
        <v>16</v>
      </c>
      <c r="G167" s="177" t="str">
        <f>'1span Paard'!A18</f>
        <v/>
      </c>
    </row>
    <row r="168" spans="1:11" ht="20.100000000000001" hidden="1" customHeight="1" thickTop="1" thickBot="1">
      <c r="A168" s="116"/>
      <c r="B168" s="107"/>
      <c r="C168" s="197">
        <f>'1span Paard'!BN19</f>
        <v>0</v>
      </c>
      <c r="D168" s="197">
        <f>'1span Paard'!BO19</f>
        <v>0</v>
      </c>
      <c r="E168" s="198">
        <f t="shared" si="14"/>
        <v>0</v>
      </c>
      <c r="F168" s="199">
        <v>17</v>
      </c>
      <c r="G168" s="177" t="str">
        <f>'1span Paard'!A19</f>
        <v/>
      </c>
    </row>
    <row r="169" spans="1:11" ht="20.100000000000001" hidden="1" customHeight="1" thickTop="1" thickBot="1">
      <c r="A169" s="82"/>
      <c r="B169" s="91"/>
      <c r="C169" s="197">
        <f>'1span Paard'!BN20</f>
        <v>0</v>
      </c>
      <c r="D169" s="197">
        <f>'1span Paard'!BO20</f>
        <v>0</v>
      </c>
      <c r="E169" s="198">
        <f t="shared" si="14"/>
        <v>0</v>
      </c>
      <c r="F169" s="199">
        <v>18</v>
      </c>
      <c r="G169" s="177" t="str">
        <f>'1span Paard'!A20</f>
        <v/>
      </c>
    </row>
    <row r="170" spans="1:11" ht="20.100000000000001" hidden="1" customHeight="1" thickTop="1" thickBot="1">
      <c r="A170" s="82"/>
      <c r="B170" s="94"/>
      <c r="C170" s="197">
        <f>'1span Paard'!BN21</f>
        <v>0</v>
      </c>
      <c r="D170" s="197">
        <f>'1span Paard'!BO21</f>
        <v>0</v>
      </c>
      <c r="E170" s="198">
        <f t="shared" si="14"/>
        <v>0</v>
      </c>
      <c r="F170" s="199">
        <v>19</v>
      </c>
      <c r="G170" s="177" t="str">
        <f>'1span Paard'!A21</f>
        <v/>
      </c>
    </row>
    <row r="171" spans="1:11" ht="20.100000000000001" hidden="1" customHeight="1" thickTop="1" thickBot="1">
      <c r="A171" s="82"/>
      <c r="B171" s="84"/>
      <c r="C171" s="197">
        <f>'1span Paard'!BN22</f>
        <v>0</v>
      </c>
      <c r="D171" s="197">
        <f>'1span Paard'!BO22</f>
        <v>0</v>
      </c>
      <c r="E171" s="198">
        <f t="shared" si="14"/>
        <v>0</v>
      </c>
      <c r="F171" s="199">
        <v>20</v>
      </c>
      <c r="G171" s="177" t="str">
        <f>'1span Paard'!A22</f>
        <v/>
      </c>
    </row>
    <row r="172" spans="1:11" ht="20.100000000000001" hidden="1" customHeight="1" thickTop="1" thickBot="1">
      <c r="A172" s="95"/>
      <c r="B172" s="96"/>
      <c r="C172" s="181">
        <f>'1span Paard'!BN23</f>
        <v>0</v>
      </c>
      <c r="D172" s="181">
        <f>'1span Paard'!BO23</f>
        <v>0</v>
      </c>
      <c r="E172" s="183">
        <f t="shared" si="14"/>
        <v>0</v>
      </c>
      <c r="F172" s="184">
        <v>21</v>
      </c>
      <c r="G172" s="178"/>
    </row>
    <row r="173" spans="1:11" ht="33" customHeight="1" thickBot="1">
      <c r="A173" s="3"/>
      <c r="B173" s="3"/>
      <c r="C173" s="60"/>
      <c r="D173" s="60"/>
      <c r="E173" s="61"/>
      <c r="F173" s="62"/>
    </row>
    <row r="174" spans="1:11" s="14" customFormat="1" ht="22.5" customHeight="1" thickBot="1">
      <c r="A174" s="15"/>
      <c r="B174" s="13" t="s">
        <v>16</v>
      </c>
      <c r="C174" s="65"/>
      <c r="D174" s="65"/>
      <c r="E174" s="66"/>
      <c r="F174" s="67"/>
    </row>
    <row r="175" spans="1:11" ht="130.5" customHeight="1" thickBot="1">
      <c r="A175" s="50" t="s">
        <v>13</v>
      </c>
      <c r="B175" s="50" t="s">
        <v>14</v>
      </c>
      <c r="C175" s="135" t="s">
        <v>12</v>
      </c>
      <c r="D175" s="135" t="s">
        <v>8</v>
      </c>
      <c r="E175" s="136" t="s">
        <v>9</v>
      </c>
      <c r="F175" s="166" t="s">
        <v>31</v>
      </c>
      <c r="G175" s="179" t="s">
        <v>40</v>
      </c>
      <c r="K175" s="160"/>
    </row>
    <row r="176" spans="1:11" s="4" customFormat="1" ht="18.75" customHeight="1" thickTop="1" thickBot="1">
      <c r="A176" s="116">
        <v>19</v>
      </c>
      <c r="B176" s="107" t="s">
        <v>101</v>
      </c>
      <c r="C176" s="181">
        <f>'2span Paard'!BN3</f>
        <v>167.57</v>
      </c>
      <c r="D176" s="181">
        <f>'2span Paard'!BO3</f>
        <v>154.11000000000001</v>
      </c>
      <c r="E176" s="183">
        <f t="shared" ref="E176" si="15">SUM(C176:D176)</f>
        <v>321.68</v>
      </c>
      <c r="F176" s="184">
        <v>1</v>
      </c>
      <c r="G176" s="180">
        <f>'2span Paard'!A3</f>
        <v>1</v>
      </c>
    </row>
    <row r="177" spans="1:7" s="4" customFormat="1" ht="18.75" customHeight="1" thickTop="1" thickBot="1">
      <c r="A177" s="116">
        <v>39</v>
      </c>
      <c r="B177" s="107" t="s">
        <v>102</v>
      </c>
      <c r="C177" s="181">
        <f>'2span Paard'!BN4</f>
        <v>163.53</v>
      </c>
      <c r="D177" s="181">
        <f>'2span Paard'!BO4</f>
        <v>173.88</v>
      </c>
      <c r="E177" s="183">
        <f t="shared" ref="E177:E187" si="16">SUM(C177:D177)</f>
        <v>337.40999999999997</v>
      </c>
      <c r="F177" s="184">
        <v>2</v>
      </c>
      <c r="G177" s="180">
        <f>'2span Paard'!A4</f>
        <v>2</v>
      </c>
    </row>
    <row r="178" spans="1:7" s="4" customFormat="1" ht="18.75" customHeight="1" thickTop="1" thickBot="1">
      <c r="A178" s="116">
        <v>40</v>
      </c>
      <c r="B178" s="107" t="s">
        <v>103</v>
      </c>
      <c r="C178" s="181">
        <f>'2span Paard'!BN5</f>
        <v>170.31</v>
      </c>
      <c r="D178" s="181">
        <f>'2span Paard'!BO5</f>
        <v>191.89</v>
      </c>
      <c r="E178" s="183">
        <f t="shared" si="16"/>
        <v>362.2</v>
      </c>
      <c r="F178" s="184">
        <v>3</v>
      </c>
      <c r="G178" s="180">
        <f>'2span Paard'!A5</f>
        <v>3</v>
      </c>
    </row>
    <row r="179" spans="1:7" s="4" customFormat="1" ht="18.75" customHeight="1" thickTop="1" thickBot="1">
      <c r="A179" s="116">
        <v>43</v>
      </c>
      <c r="B179" s="107" t="s">
        <v>104</v>
      </c>
      <c r="C179" s="181">
        <f>'2span Paard'!BN6</f>
        <v>227.53</v>
      </c>
      <c r="D179" s="181">
        <f>'2span Paard'!BO6</f>
        <v>220.43</v>
      </c>
      <c r="E179" s="183">
        <f t="shared" si="16"/>
        <v>447.96000000000004</v>
      </c>
      <c r="F179" s="184">
        <v>4</v>
      </c>
      <c r="G179" s="180">
        <f>'2span Paard'!A6</f>
        <v>4</v>
      </c>
    </row>
    <row r="180" spans="1:7" s="4" customFormat="1" ht="18.75" hidden="1" customHeight="1" thickTop="1" thickBot="1">
      <c r="A180" s="116"/>
      <c r="B180" s="107"/>
      <c r="C180" s="181">
        <f>'2span Paard'!BN7</f>
        <v>0</v>
      </c>
      <c r="D180" s="181">
        <f>'2span Paard'!BO7</f>
        <v>0</v>
      </c>
      <c r="E180" s="183">
        <f t="shared" si="16"/>
        <v>0</v>
      </c>
      <c r="F180" s="184">
        <v>5</v>
      </c>
      <c r="G180" s="180" t="str">
        <f>'2span Paard'!A7</f>
        <v/>
      </c>
    </row>
    <row r="181" spans="1:7" s="4" customFormat="1" ht="18.75" hidden="1" customHeight="1" thickTop="1" thickBot="1">
      <c r="A181" s="116"/>
      <c r="B181" s="107"/>
      <c r="C181" s="181">
        <f>'2span Paard'!BN8</f>
        <v>0</v>
      </c>
      <c r="D181" s="181">
        <f>'2span Paard'!BO8</f>
        <v>0</v>
      </c>
      <c r="E181" s="183">
        <f t="shared" si="16"/>
        <v>0</v>
      </c>
      <c r="F181" s="184">
        <v>6</v>
      </c>
      <c r="G181" s="180" t="str">
        <f>'2span Paard'!A8</f>
        <v/>
      </c>
    </row>
    <row r="182" spans="1:7" s="4" customFormat="1" ht="18.75" hidden="1" customHeight="1" thickTop="1" thickBot="1">
      <c r="A182" s="116"/>
      <c r="B182" s="107"/>
      <c r="C182" s="181">
        <f>'2span Paard'!BN9</f>
        <v>0</v>
      </c>
      <c r="D182" s="181">
        <f>'2span Paard'!BO9</f>
        <v>0</v>
      </c>
      <c r="E182" s="183">
        <f t="shared" si="16"/>
        <v>0</v>
      </c>
      <c r="F182" s="184">
        <v>7</v>
      </c>
      <c r="G182" s="180" t="str">
        <f>'2span Paard'!A9</f>
        <v/>
      </c>
    </row>
    <row r="183" spans="1:7" s="4" customFormat="1" ht="18.75" hidden="1" customHeight="1" thickTop="1" thickBot="1">
      <c r="A183" s="116"/>
      <c r="B183" s="107"/>
      <c r="C183" s="181">
        <f>'2span Paard'!BN10</f>
        <v>0</v>
      </c>
      <c r="D183" s="181">
        <f>'2span Paard'!BO10</f>
        <v>0</v>
      </c>
      <c r="E183" s="183">
        <f t="shared" si="16"/>
        <v>0</v>
      </c>
      <c r="F183" s="184">
        <v>8</v>
      </c>
      <c r="G183" s="180" t="str">
        <f>'2span Paard'!A10</f>
        <v/>
      </c>
    </row>
    <row r="184" spans="1:7" s="4" customFormat="1" ht="18.75" hidden="1" customHeight="1" thickTop="1" thickBot="1">
      <c r="A184" s="82"/>
      <c r="B184" s="89"/>
      <c r="C184" s="181">
        <f>'2span Paard'!BN11</f>
        <v>0</v>
      </c>
      <c r="D184" s="181">
        <f>'2span Paard'!BO11</f>
        <v>0</v>
      </c>
      <c r="E184" s="183">
        <f t="shared" si="16"/>
        <v>0</v>
      </c>
      <c r="F184" s="184">
        <v>9</v>
      </c>
      <c r="G184" s="180" t="str">
        <f>'2span Paard'!A11</f>
        <v/>
      </c>
    </row>
    <row r="185" spans="1:7" s="4" customFormat="1" ht="18.75" hidden="1" customHeight="1" thickTop="1" thickBot="1">
      <c r="A185" s="82"/>
      <c r="B185" s="89"/>
      <c r="C185" s="181">
        <f>'2span Paard'!BN12</f>
        <v>0</v>
      </c>
      <c r="D185" s="181">
        <f>'2span Paard'!BO12</f>
        <v>0</v>
      </c>
      <c r="E185" s="183">
        <f t="shared" si="16"/>
        <v>0</v>
      </c>
      <c r="F185" s="184">
        <v>10</v>
      </c>
      <c r="G185" s="180" t="str">
        <f>'2span Paard'!A12</f>
        <v/>
      </c>
    </row>
    <row r="186" spans="1:7" s="4" customFormat="1" ht="18.75" hidden="1" customHeight="1" thickTop="1" thickBot="1">
      <c r="A186" s="82"/>
      <c r="B186" s="91"/>
      <c r="C186" s="181">
        <f>'2span Paard'!BN13</f>
        <v>0</v>
      </c>
      <c r="D186" s="181">
        <f>'2span Paard'!BO13</f>
        <v>0</v>
      </c>
      <c r="E186" s="183">
        <f t="shared" si="16"/>
        <v>0</v>
      </c>
      <c r="F186" s="184">
        <v>11</v>
      </c>
      <c r="G186" s="180" t="str">
        <f>'2span Paard'!A13</f>
        <v/>
      </c>
    </row>
    <row r="187" spans="1:7" s="4" customFormat="1" ht="18.75" hidden="1" customHeight="1" thickTop="1" thickBot="1">
      <c r="A187" s="83"/>
      <c r="B187" s="92"/>
      <c r="C187" s="181">
        <f>'2span Paard'!BN14</f>
        <v>0</v>
      </c>
      <c r="D187" s="181">
        <f>'2span Paard'!BO14</f>
        <v>0</v>
      </c>
      <c r="E187" s="183">
        <f t="shared" si="16"/>
        <v>0</v>
      </c>
      <c r="F187" s="184">
        <v>12</v>
      </c>
      <c r="G187" s="180" t="str">
        <f>'2span Paard'!A14</f>
        <v/>
      </c>
    </row>
    <row r="188" spans="1:7" ht="33.75" hidden="1" customHeight="1" thickTop="1" thickBot="1">
      <c r="B188" s="8"/>
      <c r="C188" s="60"/>
      <c r="D188" s="60"/>
      <c r="E188" s="61"/>
      <c r="F188" s="62"/>
    </row>
    <row r="189" spans="1:7" s="14" customFormat="1" ht="18.75" hidden="1" customHeight="1" thickBot="1">
      <c r="A189" s="12"/>
      <c r="B189" s="13" t="s">
        <v>15</v>
      </c>
      <c r="C189" s="65"/>
      <c r="D189" s="65"/>
      <c r="E189" s="66"/>
      <c r="F189" s="67"/>
    </row>
    <row r="190" spans="1:7" ht="130.5" hidden="1" customHeight="1" thickBot="1">
      <c r="A190" s="50" t="s">
        <v>13</v>
      </c>
      <c r="B190" s="50" t="s">
        <v>14</v>
      </c>
      <c r="C190" s="135" t="s">
        <v>12</v>
      </c>
      <c r="D190" s="135" t="s">
        <v>8</v>
      </c>
      <c r="E190" s="136" t="s">
        <v>9</v>
      </c>
      <c r="F190" s="166" t="s">
        <v>31</v>
      </c>
      <c r="G190" s="167" t="s">
        <v>40</v>
      </c>
    </row>
    <row r="191" spans="1:7" ht="18.75" hidden="1" customHeight="1" thickTop="1" thickBot="1">
      <c r="A191" s="116"/>
      <c r="B191" s="107"/>
      <c r="C191" s="200">
        <f>'4span Paard'!BI3</f>
        <v>0</v>
      </c>
      <c r="D191" s="181">
        <f>'4span Paard'!BJ3</f>
        <v>0</v>
      </c>
      <c r="E191" s="183">
        <f>SUM(C191:D191)</f>
        <v>0</v>
      </c>
      <c r="F191" s="184">
        <v>1</v>
      </c>
      <c r="G191" s="168" t="str">
        <f>'4span Paard'!BL3</f>
        <v/>
      </c>
    </row>
    <row r="192" spans="1:7" s="6" customFormat="1" ht="18.75" hidden="1" customHeight="1" thickTop="1" thickBot="1">
      <c r="A192" s="116"/>
      <c r="B192" s="107"/>
      <c r="C192" s="200">
        <f>'4span Paard'!BI4</f>
        <v>0</v>
      </c>
      <c r="D192" s="181">
        <f>'4span Paard'!BJ4</f>
        <v>0</v>
      </c>
      <c r="E192" s="183">
        <f t="shared" ref="E192:E198" si="17">SUM(C192:D192)</f>
        <v>0</v>
      </c>
      <c r="F192" s="184">
        <v>2</v>
      </c>
      <c r="G192" s="168" t="str">
        <f>'4span Paard'!BL4</f>
        <v/>
      </c>
    </row>
    <row r="193" spans="1:10" s="6" customFormat="1" ht="18.75" hidden="1" customHeight="1" thickTop="1" thickBot="1">
      <c r="A193" s="82"/>
      <c r="B193" s="89"/>
      <c r="C193" s="200">
        <f>'4span Paard'!BI5</f>
        <v>0</v>
      </c>
      <c r="D193" s="181">
        <f>'4span Paard'!BJ5</f>
        <v>0</v>
      </c>
      <c r="E193" s="183">
        <f t="shared" si="17"/>
        <v>0</v>
      </c>
      <c r="F193" s="184">
        <v>3</v>
      </c>
      <c r="G193" s="168" t="str">
        <f>'4span Paard'!BL5</f>
        <v/>
      </c>
      <c r="J193" s="224"/>
    </row>
    <row r="194" spans="1:10" s="6" customFormat="1" ht="18.75" hidden="1" customHeight="1" thickTop="1" thickBot="1">
      <c r="A194" s="150"/>
      <c r="B194" s="151"/>
      <c r="C194" s="200">
        <f>'4span Paard'!BI6</f>
        <v>0</v>
      </c>
      <c r="D194" s="181">
        <f>'4span Paard'!BJ6</f>
        <v>0</v>
      </c>
      <c r="E194" s="183">
        <f t="shared" si="17"/>
        <v>0</v>
      </c>
      <c r="F194" s="184">
        <v>4</v>
      </c>
      <c r="G194" s="168" t="str">
        <f>'4span Paard'!BL6</f>
        <v/>
      </c>
    </row>
    <row r="195" spans="1:10" s="6" customFormat="1" ht="18.75" hidden="1" customHeight="1" thickTop="1" thickBot="1">
      <c r="A195" s="150"/>
      <c r="B195" s="151"/>
      <c r="C195" s="200">
        <f>'4span Paard'!BI7</f>
        <v>0</v>
      </c>
      <c r="D195" s="181">
        <f>'4span Paard'!BJ7</f>
        <v>0</v>
      </c>
      <c r="E195" s="183">
        <f t="shared" si="17"/>
        <v>0</v>
      </c>
      <c r="F195" s="184">
        <v>5</v>
      </c>
      <c r="G195" s="168" t="str">
        <f>'4span Paard'!BL7</f>
        <v/>
      </c>
    </row>
    <row r="196" spans="1:10" s="6" customFormat="1" ht="18.75" hidden="1" customHeight="1" thickTop="1" thickBot="1">
      <c r="A196" s="85"/>
      <c r="B196" s="86"/>
      <c r="C196" s="200">
        <f>'4span Paard'!BI8</f>
        <v>0</v>
      </c>
      <c r="D196" s="181">
        <f>'4span Paard'!BJ8</f>
        <v>0</v>
      </c>
      <c r="E196" s="183">
        <f t="shared" si="17"/>
        <v>0</v>
      </c>
      <c r="F196" s="184">
        <v>6</v>
      </c>
      <c r="G196" s="168" t="str">
        <f>'4span Paard'!BL8</f>
        <v/>
      </c>
    </row>
    <row r="197" spans="1:10" s="6" customFormat="1" ht="18.75" hidden="1" customHeight="1" thickTop="1" thickBot="1">
      <c r="A197" s="74"/>
      <c r="B197" s="75"/>
      <c r="C197" s="200">
        <f>'4span Paard'!BI9</f>
        <v>0</v>
      </c>
      <c r="D197" s="181">
        <f>'4span Paard'!BJ9</f>
        <v>0</v>
      </c>
      <c r="E197" s="183">
        <f t="shared" si="17"/>
        <v>0</v>
      </c>
      <c r="F197" s="184">
        <v>7</v>
      </c>
      <c r="G197" s="168" t="str">
        <f>'4span Paard'!BL9</f>
        <v/>
      </c>
    </row>
    <row r="198" spans="1:10" s="6" customFormat="1" ht="18.75" hidden="1" customHeight="1" thickTop="1" thickBot="1">
      <c r="A198" s="77"/>
      <c r="B198" s="78"/>
      <c r="C198" s="200">
        <f>'4span Paard'!BI10</f>
        <v>0</v>
      </c>
      <c r="D198" s="181">
        <f>'4span Paard'!BJ10</f>
        <v>0</v>
      </c>
      <c r="E198" s="183">
        <f t="shared" si="17"/>
        <v>0</v>
      </c>
      <c r="F198" s="184">
        <v>8</v>
      </c>
      <c r="G198" s="168" t="str">
        <f>'4span Paard'!BL10</f>
        <v/>
      </c>
    </row>
    <row r="199" spans="1:10" ht="33.75" customHeight="1" thickTop="1">
      <c r="B199" s="8"/>
      <c r="C199" s="60"/>
      <c r="D199" s="60"/>
      <c r="E199" s="61"/>
      <c r="F199" s="62"/>
    </row>
    <row r="200" spans="1:10" ht="27" hidden="1" customHeight="1" thickBot="1">
      <c r="A200" s="12"/>
      <c r="B200" s="13" t="s">
        <v>25</v>
      </c>
      <c r="C200" s="65"/>
      <c r="D200" s="65"/>
      <c r="E200" s="66"/>
      <c r="F200" s="67"/>
      <c r="G200" s="14"/>
      <c r="H200" s="14"/>
    </row>
    <row r="201" spans="1:10" ht="131.25" hidden="1" customHeight="1" thickBot="1">
      <c r="A201" s="50" t="s">
        <v>13</v>
      </c>
      <c r="B201" s="50" t="s">
        <v>14</v>
      </c>
      <c r="C201" s="135" t="s">
        <v>12</v>
      </c>
      <c r="D201" s="135" t="s">
        <v>8</v>
      </c>
      <c r="E201" s="146" t="s">
        <v>9</v>
      </c>
      <c r="F201" s="166" t="s">
        <v>31</v>
      </c>
      <c r="G201" s="167" t="s">
        <v>40</v>
      </c>
    </row>
    <row r="202" spans="1:10" ht="19.5" hidden="1" customHeight="1" thickTop="1" thickBot="1">
      <c r="A202" s="116"/>
      <c r="B202" s="107"/>
      <c r="C202" s="185">
        <f>OHZ!BI3</f>
        <v>0</v>
      </c>
      <c r="D202" s="185">
        <f>OHZ!BJ3</f>
        <v>0</v>
      </c>
      <c r="E202" s="186">
        <f t="shared" ref="E202" si="18">SUM(C202:D202)</f>
        <v>0</v>
      </c>
      <c r="F202" s="187">
        <v>1</v>
      </c>
      <c r="G202" s="168" t="str">
        <f>OHZ!BL3</f>
        <v/>
      </c>
    </row>
    <row r="203" spans="1:10" ht="19.5" hidden="1" customHeight="1" thickTop="1" thickBot="1">
      <c r="A203" s="116"/>
      <c r="B203" s="107"/>
      <c r="C203" s="185">
        <f>OHZ!BI4</f>
        <v>0</v>
      </c>
      <c r="D203" s="185">
        <f>OHZ!BJ4</f>
        <v>0</v>
      </c>
      <c r="E203" s="186">
        <f t="shared" ref="E203:E218" si="19">SUM(C203:D203)</f>
        <v>0</v>
      </c>
      <c r="F203" s="187">
        <v>2</v>
      </c>
      <c r="G203" s="168" t="str">
        <f>OHZ!BL4</f>
        <v/>
      </c>
    </row>
    <row r="204" spans="1:10" ht="19.5" hidden="1" customHeight="1" thickTop="1" thickBot="1">
      <c r="A204" s="116"/>
      <c r="B204" s="107"/>
      <c r="C204" s="185">
        <f>OHZ!BI5</f>
        <v>0</v>
      </c>
      <c r="D204" s="185">
        <f>OHZ!BJ5</f>
        <v>0</v>
      </c>
      <c r="E204" s="186">
        <f t="shared" si="19"/>
        <v>0</v>
      </c>
      <c r="F204" s="187">
        <v>3</v>
      </c>
      <c r="G204" s="168" t="str">
        <f>OHZ!BL5</f>
        <v/>
      </c>
    </row>
    <row r="205" spans="1:10" ht="19.5" hidden="1" customHeight="1" thickTop="1" thickBot="1">
      <c r="A205" s="116"/>
      <c r="B205" s="107"/>
      <c r="C205" s="185">
        <f>OHZ!BI6</f>
        <v>0</v>
      </c>
      <c r="D205" s="185">
        <f>OHZ!BJ6</f>
        <v>0</v>
      </c>
      <c r="E205" s="186">
        <f t="shared" si="19"/>
        <v>0</v>
      </c>
      <c r="F205" s="187">
        <v>4</v>
      </c>
      <c r="G205" s="168" t="str">
        <f>OHZ!BL6</f>
        <v/>
      </c>
    </row>
    <row r="206" spans="1:10" ht="19.5" hidden="1" customHeight="1" thickTop="1" thickBot="1">
      <c r="A206" s="116"/>
      <c r="B206" s="107"/>
      <c r="C206" s="185">
        <f>OHZ!BI7</f>
        <v>0</v>
      </c>
      <c r="D206" s="185">
        <f>OHZ!BJ7</f>
        <v>0</v>
      </c>
      <c r="E206" s="186">
        <f t="shared" si="19"/>
        <v>0</v>
      </c>
      <c r="F206" s="187">
        <v>5</v>
      </c>
      <c r="G206" s="168" t="str">
        <f>OHZ!BL7</f>
        <v/>
      </c>
    </row>
    <row r="207" spans="1:10" ht="19.5" hidden="1" customHeight="1" thickTop="1" thickBot="1">
      <c r="A207" s="116"/>
      <c r="B207" s="107"/>
      <c r="C207" s="185">
        <f>OHZ!BI8</f>
        <v>0</v>
      </c>
      <c r="D207" s="185">
        <f>OHZ!BJ8</f>
        <v>0</v>
      </c>
      <c r="E207" s="186">
        <f t="shared" si="19"/>
        <v>0</v>
      </c>
      <c r="F207" s="187">
        <v>6</v>
      </c>
      <c r="G207" s="168" t="str">
        <f>OHZ!BL8</f>
        <v/>
      </c>
    </row>
    <row r="208" spans="1:10" ht="19.5" hidden="1" customHeight="1" thickTop="1" thickBot="1">
      <c r="A208" s="116"/>
      <c r="B208" s="107"/>
      <c r="C208" s="185">
        <f>OHZ!BI9</f>
        <v>0</v>
      </c>
      <c r="D208" s="185">
        <f>OHZ!BJ9</f>
        <v>0</v>
      </c>
      <c r="E208" s="186">
        <f t="shared" si="19"/>
        <v>0</v>
      </c>
      <c r="F208" s="187">
        <v>7</v>
      </c>
      <c r="G208" s="168" t="str">
        <f>OHZ!BL9</f>
        <v/>
      </c>
    </row>
    <row r="209" spans="1:7" ht="19.5" hidden="1" customHeight="1" thickTop="1" thickBot="1">
      <c r="A209" s="116"/>
      <c r="B209" s="107"/>
      <c r="C209" s="185">
        <f>OHZ!BI10</f>
        <v>0</v>
      </c>
      <c r="D209" s="185">
        <f>OHZ!BJ10</f>
        <v>0</v>
      </c>
      <c r="E209" s="186">
        <f t="shared" si="19"/>
        <v>0</v>
      </c>
      <c r="F209" s="187">
        <v>8</v>
      </c>
      <c r="G209" s="168" t="str">
        <f>OHZ!BL10</f>
        <v/>
      </c>
    </row>
    <row r="210" spans="1:7" ht="19.5" hidden="1" customHeight="1" thickTop="1" thickBot="1">
      <c r="A210" s="116"/>
      <c r="B210" s="107"/>
      <c r="C210" s="185">
        <f>OHZ!BI11</f>
        <v>0</v>
      </c>
      <c r="D210" s="185">
        <f>OHZ!BJ11</f>
        <v>0</v>
      </c>
      <c r="E210" s="186">
        <f t="shared" si="19"/>
        <v>0</v>
      </c>
      <c r="F210" s="187">
        <v>9</v>
      </c>
      <c r="G210" s="168" t="str">
        <f>OHZ!BL11</f>
        <v/>
      </c>
    </row>
    <row r="211" spans="1:7" ht="19.5" hidden="1" customHeight="1" thickTop="1" thickBot="1">
      <c r="A211" s="116"/>
      <c r="B211" s="107"/>
      <c r="C211" s="185">
        <f>OHZ!BI12</f>
        <v>0</v>
      </c>
      <c r="D211" s="185">
        <f>OHZ!BJ12</f>
        <v>0</v>
      </c>
      <c r="E211" s="186">
        <f t="shared" si="19"/>
        <v>0</v>
      </c>
      <c r="F211" s="187">
        <v>10</v>
      </c>
      <c r="G211" s="168" t="str">
        <f>OHZ!BL12</f>
        <v/>
      </c>
    </row>
    <row r="212" spans="1:7" ht="19.5" hidden="1" customHeight="1" thickTop="1" thickBot="1">
      <c r="A212" s="116"/>
      <c r="B212" s="107"/>
      <c r="C212" s="185">
        <f>OHZ!BI13</f>
        <v>0</v>
      </c>
      <c r="D212" s="185">
        <f>OHZ!BJ13</f>
        <v>0</v>
      </c>
      <c r="E212" s="186">
        <f t="shared" si="19"/>
        <v>0</v>
      </c>
      <c r="F212" s="187">
        <v>11</v>
      </c>
      <c r="G212" s="168" t="str">
        <f>OHZ!BL13</f>
        <v/>
      </c>
    </row>
    <row r="213" spans="1:7" ht="19.5" hidden="1" customHeight="1" thickTop="1" thickBot="1">
      <c r="A213" s="116"/>
      <c r="B213" s="107"/>
      <c r="C213" s="185">
        <f>OHZ!BI14</f>
        <v>0</v>
      </c>
      <c r="D213" s="185">
        <f>OHZ!BJ14</f>
        <v>0</v>
      </c>
      <c r="E213" s="186">
        <f t="shared" si="19"/>
        <v>0</v>
      </c>
      <c r="F213" s="187">
        <v>12</v>
      </c>
      <c r="G213" s="168" t="str">
        <f>OHZ!BL14</f>
        <v/>
      </c>
    </row>
    <row r="214" spans="1:7" ht="19.5" hidden="1" customHeight="1" thickTop="1" thickBot="1">
      <c r="A214" s="116"/>
      <c r="B214" s="107"/>
      <c r="C214" s="185">
        <f>OHZ!BI15</f>
        <v>0</v>
      </c>
      <c r="D214" s="185">
        <f>OHZ!BJ15</f>
        <v>0</v>
      </c>
      <c r="E214" s="186">
        <f t="shared" si="19"/>
        <v>0</v>
      </c>
      <c r="F214" s="187">
        <v>13</v>
      </c>
      <c r="G214" s="168" t="str">
        <f>OHZ!BL15</f>
        <v/>
      </c>
    </row>
    <row r="215" spans="1:7" ht="19.5" hidden="1" customHeight="1" thickTop="1" thickBot="1">
      <c r="A215" s="116"/>
      <c r="B215" s="107"/>
      <c r="C215" s="185">
        <f>OHZ!BI16</f>
        <v>0</v>
      </c>
      <c r="D215" s="185">
        <f>OHZ!BJ16</f>
        <v>0</v>
      </c>
      <c r="E215" s="186">
        <f t="shared" si="19"/>
        <v>0</v>
      </c>
      <c r="F215" s="187">
        <v>14</v>
      </c>
      <c r="G215" s="168" t="str">
        <f>OHZ!BL16</f>
        <v/>
      </c>
    </row>
    <row r="216" spans="1:7" ht="19.5" hidden="1" customHeight="1" thickTop="1" thickBot="1">
      <c r="A216" s="116"/>
      <c r="B216" s="107"/>
      <c r="C216" s="185">
        <f>OHZ!BI17</f>
        <v>0</v>
      </c>
      <c r="D216" s="185">
        <f>OHZ!BJ17</f>
        <v>0</v>
      </c>
      <c r="E216" s="186">
        <f t="shared" si="19"/>
        <v>0</v>
      </c>
      <c r="F216" s="187">
        <v>15</v>
      </c>
      <c r="G216" s="168" t="str">
        <f>OHZ!BL17</f>
        <v/>
      </c>
    </row>
    <row r="217" spans="1:7" ht="19.5" hidden="1" customHeight="1" thickTop="1" thickBot="1">
      <c r="A217" s="80"/>
      <c r="B217" s="81"/>
      <c r="C217" s="185">
        <f>OHZ!BI18</f>
        <v>0</v>
      </c>
      <c r="D217" s="185">
        <f>OHZ!BJ18</f>
        <v>0</v>
      </c>
      <c r="E217" s="186">
        <f t="shared" si="19"/>
        <v>0</v>
      </c>
      <c r="F217" s="187">
        <v>16</v>
      </c>
      <c r="G217" s="168" t="str">
        <f>OHZ!BL18</f>
        <v/>
      </c>
    </row>
    <row r="218" spans="1:7" ht="19.5" hidden="1" customHeight="1" thickTop="1" thickBot="1">
      <c r="A218" s="76"/>
      <c r="B218" s="79"/>
      <c r="C218" s="185">
        <f>OHZ!BI19</f>
        <v>0</v>
      </c>
      <c r="D218" s="185">
        <f>OHZ!BJ19</f>
        <v>0</v>
      </c>
      <c r="E218" s="186">
        <f t="shared" si="19"/>
        <v>0</v>
      </c>
      <c r="F218" s="187">
        <v>17</v>
      </c>
      <c r="G218" s="168" t="str">
        <f>OHZ!BL19</f>
        <v/>
      </c>
    </row>
    <row r="219" spans="1:7" ht="17.100000000000001" customHeight="1">
      <c r="B219" s="8"/>
      <c r="C219" s="20"/>
      <c r="D219" s="20"/>
      <c r="E219" s="23"/>
    </row>
    <row r="220" spans="1:7" ht="17.100000000000001" customHeight="1">
      <c r="A220" s="3"/>
      <c r="B220" s="3"/>
      <c r="C220" s="3"/>
      <c r="D220" s="3"/>
      <c r="E220" s="3"/>
      <c r="F220" s="3"/>
    </row>
    <row r="221" spans="1:7" ht="17.100000000000001" customHeight="1">
      <c r="A221" s="3"/>
      <c r="B221" s="3"/>
      <c r="C221" s="3"/>
      <c r="D221" s="3"/>
      <c r="E221" s="3"/>
      <c r="F221" s="3"/>
    </row>
    <row r="222" spans="1:7" ht="17.100000000000001" customHeight="1">
      <c r="A222" s="3"/>
      <c r="B222" s="3"/>
      <c r="C222" s="3"/>
      <c r="D222" s="3"/>
      <c r="E222" s="3"/>
      <c r="F222" s="3"/>
    </row>
    <row r="223" spans="1:7" ht="17.100000000000001" customHeight="1">
      <c r="A223" s="3"/>
      <c r="B223" s="3"/>
      <c r="C223" s="3"/>
      <c r="D223" s="3"/>
      <c r="E223" s="3"/>
      <c r="F223" s="3"/>
    </row>
    <row r="224" spans="1:7" ht="17.100000000000001" customHeight="1">
      <c r="A224" s="3"/>
      <c r="B224" s="3"/>
      <c r="C224" s="3"/>
      <c r="D224" s="3"/>
      <c r="E224" s="3"/>
      <c r="F224" s="3"/>
    </row>
    <row r="225" spans="1:6" ht="17.100000000000001" customHeight="1">
      <c r="A225" s="3"/>
      <c r="B225" s="3"/>
      <c r="C225" s="3"/>
      <c r="D225" s="3"/>
      <c r="E225" s="3"/>
      <c r="F225" s="3"/>
    </row>
    <row r="226" spans="1:6" ht="17.100000000000001" customHeight="1">
      <c r="A226" s="3"/>
      <c r="B226" s="3"/>
      <c r="C226" s="3"/>
      <c r="D226" s="3"/>
      <c r="E226" s="3"/>
      <c r="F226" s="3"/>
    </row>
    <row r="227" spans="1:6" ht="20.100000000000001" customHeight="1">
      <c r="C227" s="3"/>
      <c r="D227" s="3"/>
      <c r="E227" s="3"/>
      <c r="F227" s="3"/>
    </row>
    <row r="228" spans="1:6" ht="20.100000000000001" customHeight="1"/>
    <row r="229" spans="1:6" ht="20.100000000000001" customHeight="1"/>
    <row r="230" spans="1:6" ht="20.100000000000001" customHeight="1"/>
    <row r="231" spans="1:6" ht="20.100000000000001" customHeight="1"/>
    <row r="232" spans="1:6" ht="20.100000000000001" customHeight="1"/>
    <row r="233" spans="1:6" ht="20.100000000000001" customHeight="1"/>
  </sheetData>
  <sheetProtection selectLockedCells="1" selectUnlockedCells="1"/>
  <sortState ref="A110:BL114">
    <sortCondition ref="E110:E114"/>
  </sortState>
  <customSheetViews>
    <customSheetView guid="{3D32FF8D-2D7B-4E8E-A121-2D0EEC57DB23}" scale="85" showPageBreaks="1" fitToPage="1" printArea="1" hiddenRows="1" state="hidden" topLeftCell="A12">
      <pane xSplit="2" topLeftCell="C1" activePane="topRight" state="frozen"/>
      <selection pane="topRight" activeCell="C67" sqref="C67"/>
      <pageMargins left="0.74803149606299213" right="0.27559055118110237" top="0.59055118110236227" bottom="0.47244094488188981" header="0.39370078740157483" footer="0.51181102362204722"/>
      <pageSetup paperSize="9" scale="21" orientation="landscape" horizontalDpi="300" verticalDpi="300" r:id="rId1"/>
      <headerFooter alignWithMargins="0">
        <oddHeader>&amp;F</oddHeader>
      </headerFooter>
    </customSheetView>
    <customSheetView guid="{7D5A682B-7840-4DAB-BB53-AB7A48A909E0}" scale="85" showPageBreaks="1" fitToPage="1" printArea="1">
      <pane xSplit="3" topLeftCell="D1" activePane="topRight" state="frozen"/>
      <selection pane="topRight" activeCell="D202" sqref="D202:H218"/>
      <pageMargins left="0.74803149606299213" right="0.27559055118110237" top="0.59055118110236227" bottom="0.47244094488188981" header="0.39370078740157483" footer="0.51181102362204722"/>
      <pageSetup paperSize="9" scale="10" orientation="landscape" horizontalDpi="300" verticalDpi="300" r:id="rId2"/>
      <headerFooter alignWithMargins="0">
        <oddHeader>&amp;F</oddHeader>
      </headerFooter>
    </customSheetView>
    <customSheetView guid="{162DEE58-C322-45F3-9011-28626C785983}" scale="85" showPageBreaks="1" fitToPage="1" printArea="1" hiddenRows="1" topLeftCell="A12">
      <pane xSplit="2" topLeftCell="C1" activePane="topRight" state="frozen"/>
      <selection pane="topRight" activeCell="C67" sqref="C67"/>
      <pageMargins left="0.74803149606299213" right="0.27559055118110237" top="0.59055118110236227" bottom="0.47244094488188981" header="0.39370078740157483" footer="0.51181102362204722"/>
      <pageSetup paperSize="9" scale="22" orientation="landscape" horizontalDpi="300" verticalDpi="300" r:id="rId3"/>
      <headerFooter alignWithMargins="0">
        <oddHeader>&amp;F</oddHeader>
      </headerFooter>
    </customSheetView>
  </customSheetViews>
  <phoneticPr fontId="0" type="noConversion"/>
  <pageMargins left="0.74803149606299213" right="0.27559055118110237" top="0.59055118110236227" bottom="0.47244094488188981" header="0.39370078740157483" footer="0.51181102362204722"/>
  <pageSetup paperSize="9" scale="21" orientation="landscape" horizontalDpi="300" verticalDpi="300" r:id="rId4"/>
  <headerFooter alignWithMargins="0">
    <oddHeader>&amp;F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T66"/>
  <sheetViews>
    <sheetView zoomScale="85" zoomScaleNormal="85" workbookViewId="0">
      <pane xSplit="3" topLeftCell="D1" activePane="topRight" state="frozen"/>
      <selection pane="topRight" activeCell="AJ1" sqref="AJ1"/>
    </sheetView>
  </sheetViews>
  <sheetFormatPr defaultRowHeight="12.75"/>
  <cols>
    <col min="1" max="1" width="12" style="125" customWidth="1"/>
    <col min="2" max="2" width="21.7109375" style="1" customWidth="1"/>
    <col min="3" max="3" width="13.7109375" style="1" customWidth="1"/>
    <col min="4" max="4" width="3.7109375" style="1" customWidth="1"/>
    <col min="5" max="28" width="3.7109375" customWidth="1"/>
    <col min="29" max="29" width="4.28515625" customWidth="1"/>
    <col min="30" max="32" width="7.7109375" customWidth="1"/>
    <col min="33" max="59" width="3.7109375" customWidth="1"/>
    <col min="60" max="62" width="7.7109375" customWidth="1"/>
    <col min="63" max="63" width="11.140625" customWidth="1"/>
    <col min="64" max="64" width="13.5703125" customWidth="1"/>
  </cols>
  <sheetData>
    <row r="1" spans="1:124" s="6" customFormat="1" ht="23.25" customHeight="1" thickBot="1">
      <c r="A1" s="27"/>
      <c r="B1" s="13" t="s">
        <v>23</v>
      </c>
      <c r="C1" s="13"/>
      <c r="D1" s="13" t="s">
        <v>1</v>
      </c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9"/>
      <c r="AE1" s="19"/>
      <c r="AF1" s="18"/>
      <c r="AG1" s="13"/>
      <c r="AH1" s="13"/>
      <c r="AI1" s="13"/>
      <c r="AJ1" s="13" t="s">
        <v>48</v>
      </c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9"/>
      <c r="BH1" s="19"/>
      <c r="BI1" s="18"/>
      <c r="BJ1" s="18"/>
      <c r="BK1" s="22"/>
      <c r="BL1" s="25"/>
    </row>
    <row r="2" spans="1:124" s="5" customFormat="1" ht="130.5" customHeight="1" thickBot="1">
      <c r="A2" s="131" t="s">
        <v>13</v>
      </c>
      <c r="B2" s="131" t="s">
        <v>14</v>
      </c>
      <c r="C2" s="131" t="s">
        <v>20</v>
      </c>
      <c r="D2" s="42"/>
      <c r="E2" s="42">
        <f>'Alle lijsten'!I6</f>
        <v>1</v>
      </c>
      <c r="F2" s="42">
        <f>'Alle lijsten'!J6</f>
        <v>2</v>
      </c>
      <c r="G2" s="42">
        <f>'Alle lijsten'!K6</f>
        <v>3</v>
      </c>
      <c r="H2" s="42">
        <f>'Alle lijsten'!L6</f>
        <v>4</v>
      </c>
      <c r="I2" s="42">
        <f>'Alle lijsten'!M6</f>
        <v>5</v>
      </c>
      <c r="J2" s="42" t="str">
        <f>'Alle lijsten'!N6</f>
        <v>6a</v>
      </c>
      <c r="K2" s="42" t="str">
        <f>'Alle lijsten'!O6</f>
        <v>6b</v>
      </c>
      <c r="L2" s="42" t="str">
        <f>'Alle lijsten'!P6</f>
        <v>6c</v>
      </c>
      <c r="M2" s="42">
        <f>'Alle lijsten'!Q6</f>
        <v>7</v>
      </c>
      <c r="N2" s="42">
        <f>'Alle lijsten'!R6</f>
        <v>8</v>
      </c>
      <c r="O2" s="42">
        <f>'Alle lijsten'!S6</f>
        <v>9</v>
      </c>
      <c r="P2" s="42">
        <f>'Alle lijsten'!T6</f>
        <v>10</v>
      </c>
      <c r="Q2" s="42" t="str">
        <f>'Alle lijsten'!U6</f>
        <v>11a</v>
      </c>
      <c r="R2" s="42" t="str">
        <f>'Alle lijsten'!V6</f>
        <v>11b</v>
      </c>
      <c r="S2" s="42" t="str">
        <f>'Alle lijsten'!W6</f>
        <v>11c</v>
      </c>
      <c r="T2" s="42" t="str">
        <f>'Alle lijsten'!X6</f>
        <v>11d</v>
      </c>
      <c r="U2" s="42" t="str">
        <f>'Alle lijsten'!Y6</f>
        <v>11e</v>
      </c>
      <c r="V2" s="42">
        <f>'Alle lijsten'!Z6</f>
        <v>12</v>
      </c>
      <c r="W2" s="42">
        <f>'Alle lijsten'!AA6</f>
        <v>13</v>
      </c>
      <c r="X2" s="42" t="str">
        <f>'Alle lijsten'!AB6</f>
        <v>14a</v>
      </c>
      <c r="Y2" s="42" t="str">
        <f>'Alle lijsten'!AC6</f>
        <v>14b</v>
      </c>
      <c r="Z2" s="42" t="str">
        <f>'Alle lijsten'!AD6</f>
        <v>14c</v>
      </c>
      <c r="AA2" s="42" t="str">
        <f>'Alle lijsten'!AE6</f>
        <v>14d</v>
      </c>
      <c r="AB2" s="42" t="str">
        <f>'Alle lijsten'!AF6</f>
        <v>14e</v>
      </c>
      <c r="AC2" s="128" t="s">
        <v>28</v>
      </c>
      <c r="AD2" s="132" t="s">
        <v>6</v>
      </c>
      <c r="AE2" s="132" t="s">
        <v>10</v>
      </c>
      <c r="AF2" s="133" t="s">
        <v>11</v>
      </c>
      <c r="AG2" s="47"/>
      <c r="AH2" s="42">
        <f>'Alle lijsten'!I6</f>
        <v>1</v>
      </c>
      <c r="AI2" s="42">
        <f>'Alle lijsten'!J6</f>
        <v>2</v>
      </c>
      <c r="AJ2" s="42">
        <f>'Alle lijsten'!K6</f>
        <v>3</v>
      </c>
      <c r="AK2" s="42">
        <f>'Alle lijsten'!L6</f>
        <v>4</v>
      </c>
      <c r="AL2" s="42">
        <f>'Alle lijsten'!M6</f>
        <v>5</v>
      </c>
      <c r="AM2" s="42" t="str">
        <f>'Alle lijsten'!N6</f>
        <v>6a</v>
      </c>
      <c r="AN2" s="42" t="str">
        <f>'Alle lijsten'!O6</f>
        <v>6b</v>
      </c>
      <c r="AO2" s="42" t="str">
        <f>'Alle lijsten'!P6</f>
        <v>6c</v>
      </c>
      <c r="AP2" s="42">
        <f>'Alle lijsten'!Q6</f>
        <v>7</v>
      </c>
      <c r="AQ2" s="42">
        <f>'Alle lijsten'!R6</f>
        <v>8</v>
      </c>
      <c r="AR2" s="42">
        <f>'Alle lijsten'!S6</f>
        <v>9</v>
      </c>
      <c r="AS2" s="42">
        <f>'Alle lijsten'!T6</f>
        <v>10</v>
      </c>
      <c r="AT2" s="42" t="str">
        <f>'Alle lijsten'!U6</f>
        <v>11a</v>
      </c>
      <c r="AU2" s="42" t="str">
        <f>'Alle lijsten'!V6</f>
        <v>11b</v>
      </c>
      <c r="AV2" s="42" t="str">
        <f>'Alle lijsten'!W6</f>
        <v>11c</v>
      </c>
      <c r="AW2" s="42" t="str">
        <f>'Alle lijsten'!X6</f>
        <v>11d</v>
      </c>
      <c r="AX2" s="42" t="str">
        <f>'Alle lijsten'!Y6</f>
        <v>11e</v>
      </c>
      <c r="AY2" s="42">
        <f>'Alle lijsten'!Z6</f>
        <v>12</v>
      </c>
      <c r="AZ2" s="42">
        <f>'Alle lijsten'!AA6</f>
        <v>13</v>
      </c>
      <c r="BA2" s="42" t="str">
        <f>'Alle lijsten'!AB6</f>
        <v>14a</v>
      </c>
      <c r="BB2" s="42" t="str">
        <f>'Alle lijsten'!AC6</f>
        <v>14b</v>
      </c>
      <c r="BC2" s="42" t="str">
        <f>'Alle lijsten'!AD6</f>
        <v>14c</v>
      </c>
      <c r="BD2" s="42" t="str">
        <f>'Alle lijsten'!AE6</f>
        <v>14d</v>
      </c>
      <c r="BE2" s="42" t="str">
        <f>'Alle lijsten'!AF6</f>
        <v>14e</v>
      </c>
      <c r="BF2" s="128" t="s">
        <v>29</v>
      </c>
      <c r="BG2" s="134" t="s">
        <v>2</v>
      </c>
      <c r="BH2" s="134" t="s">
        <v>7</v>
      </c>
      <c r="BI2" s="135" t="s">
        <v>12</v>
      </c>
      <c r="BJ2" s="135" t="s">
        <v>8</v>
      </c>
      <c r="BK2" s="136" t="s">
        <v>9</v>
      </c>
      <c r="BL2" s="137" t="s">
        <v>5</v>
      </c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</row>
    <row r="3" spans="1:124" s="3" customFormat="1" ht="20.100000000000001" customHeight="1" thickTop="1">
      <c r="A3" s="201">
        <f>'Alle lijsten'!A4</f>
        <v>0</v>
      </c>
      <c r="B3" s="202">
        <f>'Alle lijsten'!B4</f>
        <v>0</v>
      </c>
      <c r="C3" s="202" t="e">
        <f>'Alle lijsten'!#REF!</f>
        <v>#REF!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05">
        <f>SUM(E3:AB3)*4+(D3)+(AC3)*20</f>
        <v>0</v>
      </c>
      <c r="AE3" s="55"/>
      <c r="AF3" s="203">
        <f>SUM(AD3+AE3)</f>
        <v>0</v>
      </c>
      <c r="AG3" s="54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05">
        <f>SUM(AH3:BE3)*4+(AG3)+(BF3)*20</f>
        <v>0</v>
      </c>
      <c r="BH3" s="55"/>
      <c r="BI3" s="203">
        <f>BG3+BH3</f>
        <v>0</v>
      </c>
      <c r="BJ3" s="203">
        <f>AF3</f>
        <v>0</v>
      </c>
      <c r="BK3" s="204">
        <f t="shared" ref="BK3:BK21" si="0">BI3+BJ3</f>
        <v>0</v>
      </c>
      <c r="BL3" s="154" t="str">
        <f>IF(BK3=0,"",RANK(BK3,$BK$3:$BK$21,1)-COUNTIF($BK$3:$BK$21,0))</f>
        <v/>
      </c>
      <c r="BM3" s="11"/>
    </row>
    <row r="4" spans="1:124" s="3" customFormat="1" ht="20.100000000000001" customHeight="1">
      <c r="A4" s="201">
        <f>'Alle lijsten'!A5</f>
        <v>0</v>
      </c>
      <c r="B4" s="202">
        <f>'Alle lijsten'!B5</f>
        <v>0</v>
      </c>
      <c r="C4" s="202" t="e">
        <f>'Alle lijsten'!#REF!</f>
        <v>#REF!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05">
        <f t="shared" ref="AD4:AD20" si="1">SUM(E4:AB4)*4+(D4)+(AC4)*20</f>
        <v>0</v>
      </c>
      <c r="AE4" s="39"/>
      <c r="AF4" s="203">
        <f t="shared" ref="AF4:AF20" si="2">SUM(AD4+AE4)</f>
        <v>0</v>
      </c>
      <c r="AG4" s="52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05">
        <f t="shared" ref="BG4:BG21" si="3">SUM(AH4:BE4)*4+(AG4)+(BF4)*20</f>
        <v>0</v>
      </c>
      <c r="BH4" s="55"/>
      <c r="BI4" s="203">
        <f t="shared" ref="BI4:BI21" si="4">BG4+BH4</f>
        <v>0</v>
      </c>
      <c r="BJ4" s="203">
        <f t="shared" ref="BJ4:BJ21" si="5">AF4</f>
        <v>0</v>
      </c>
      <c r="BK4" s="204">
        <f t="shared" si="0"/>
        <v>0</v>
      </c>
      <c r="BL4" s="154" t="str">
        <f t="shared" ref="BL4:BL21" si="6">IF(BK4=0,"",RANK(BK4,$BK$3:$BK$21,1)-COUNTIF($BK$3:$BK$21,0))</f>
        <v/>
      </c>
      <c r="BM4" s="11"/>
    </row>
    <row r="5" spans="1:124" s="3" customFormat="1" ht="20.100000000000001" customHeight="1">
      <c r="A5" s="201">
        <f>'Alle lijsten'!A6</f>
        <v>0</v>
      </c>
      <c r="B5" s="202">
        <f>'Alle lijsten'!B6</f>
        <v>0</v>
      </c>
      <c r="C5" s="202" t="e">
        <f>'Alle lijsten'!#REF!</f>
        <v>#REF!</v>
      </c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05">
        <f t="shared" si="1"/>
        <v>0</v>
      </c>
      <c r="AE5" s="39"/>
      <c r="AF5" s="203">
        <f t="shared" si="2"/>
        <v>0</v>
      </c>
      <c r="AG5" s="54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05">
        <f t="shared" si="3"/>
        <v>0</v>
      </c>
      <c r="BH5" s="55"/>
      <c r="BI5" s="203">
        <f t="shared" si="4"/>
        <v>0</v>
      </c>
      <c r="BJ5" s="203">
        <f t="shared" si="5"/>
        <v>0</v>
      </c>
      <c r="BK5" s="204">
        <f t="shared" si="0"/>
        <v>0</v>
      </c>
      <c r="BL5" s="154" t="str">
        <f t="shared" si="6"/>
        <v/>
      </c>
    </row>
    <row r="6" spans="1:124" s="3" customFormat="1" ht="20.100000000000001" customHeight="1">
      <c r="A6" s="201">
        <f>'Alle lijsten'!A7</f>
        <v>0</v>
      </c>
      <c r="B6" s="202">
        <f>'Alle lijsten'!B7</f>
        <v>0</v>
      </c>
      <c r="C6" s="202" t="e">
        <f>'Alle lijsten'!#REF!</f>
        <v>#REF!</v>
      </c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05">
        <f t="shared" si="1"/>
        <v>0</v>
      </c>
      <c r="AE6" s="55"/>
      <c r="AF6" s="203">
        <f t="shared" si="2"/>
        <v>0</v>
      </c>
      <c r="AG6" s="52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05">
        <f t="shared" si="3"/>
        <v>0</v>
      </c>
      <c r="BH6" s="55"/>
      <c r="BI6" s="203">
        <f t="shared" si="4"/>
        <v>0</v>
      </c>
      <c r="BJ6" s="203">
        <f t="shared" si="5"/>
        <v>0</v>
      </c>
      <c r="BK6" s="204">
        <f t="shared" si="0"/>
        <v>0</v>
      </c>
      <c r="BL6" s="154" t="str">
        <f t="shared" si="6"/>
        <v/>
      </c>
    </row>
    <row r="7" spans="1:124" s="3" customFormat="1" ht="20.100000000000001" customHeight="1">
      <c r="A7" s="201">
        <f>'Alle lijsten'!A8</f>
        <v>0</v>
      </c>
      <c r="B7" s="202">
        <f>'Alle lijsten'!B8</f>
        <v>0</v>
      </c>
      <c r="C7" s="202" t="e">
        <f>'Alle lijsten'!#REF!</f>
        <v>#REF!</v>
      </c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05">
        <f t="shared" si="1"/>
        <v>0</v>
      </c>
      <c r="AE7" s="39"/>
      <c r="AF7" s="203">
        <f t="shared" si="2"/>
        <v>0</v>
      </c>
      <c r="AG7" s="52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05">
        <f t="shared" si="3"/>
        <v>0</v>
      </c>
      <c r="BH7" s="55"/>
      <c r="BI7" s="203">
        <f t="shared" si="4"/>
        <v>0</v>
      </c>
      <c r="BJ7" s="203">
        <f t="shared" si="5"/>
        <v>0</v>
      </c>
      <c r="BK7" s="204">
        <f t="shared" si="0"/>
        <v>0</v>
      </c>
      <c r="BL7" s="154" t="str">
        <f t="shared" si="6"/>
        <v/>
      </c>
    </row>
    <row r="8" spans="1:124" ht="20.100000000000001" customHeight="1">
      <c r="A8" s="201">
        <f>'Alle lijsten'!A9</f>
        <v>0</v>
      </c>
      <c r="B8" s="202">
        <f>'Alle lijsten'!B9</f>
        <v>0</v>
      </c>
      <c r="C8" s="202" t="e">
        <f>'Alle lijsten'!#REF!</f>
        <v>#REF!</v>
      </c>
      <c r="D8" s="142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3"/>
      <c r="P8" s="143"/>
      <c r="Q8" s="143"/>
      <c r="R8" s="143"/>
      <c r="S8" s="143"/>
      <c r="T8" s="143"/>
      <c r="U8" s="143"/>
      <c r="V8" s="143"/>
      <c r="W8" s="143"/>
      <c r="X8" s="143"/>
      <c r="Y8" s="143"/>
      <c r="Z8" s="143"/>
      <c r="AA8" s="143"/>
      <c r="AB8" s="143"/>
      <c r="AC8" s="143"/>
      <c r="AD8" s="205">
        <f t="shared" si="1"/>
        <v>0</v>
      </c>
      <c r="AE8" s="143"/>
      <c r="AF8" s="203">
        <f t="shared" si="2"/>
        <v>0</v>
      </c>
      <c r="AG8" s="143"/>
      <c r="AH8" s="143"/>
      <c r="AI8" s="143"/>
      <c r="AJ8" s="143"/>
      <c r="AK8" s="143"/>
      <c r="AL8" s="143"/>
      <c r="AM8" s="143"/>
      <c r="AN8" s="143"/>
      <c r="AO8" s="143"/>
      <c r="AP8" s="143"/>
      <c r="AQ8" s="143"/>
      <c r="AR8" s="143"/>
      <c r="AS8" s="143"/>
      <c r="AT8" s="143"/>
      <c r="AU8" s="143"/>
      <c r="AV8" s="143"/>
      <c r="AW8" s="143"/>
      <c r="AX8" s="143"/>
      <c r="AY8" s="143"/>
      <c r="AZ8" s="143"/>
      <c r="BA8" s="143"/>
      <c r="BB8" s="143"/>
      <c r="BC8" s="143"/>
      <c r="BD8" s="143"/>
      <c r="BE8" s="143"/>
      <c r="BF8" s="143"/>
      <c r="BG8" s="205">
        <f t="shared" si="3"/>
        <v>0</v>
      </c>
      <c r="BH8" s="55"/>
      <c r="BI8" s="203">
        <f t="shared" si="4"/>
        <v>0</v>
      </c>
      <c r="BJ8" s="203">
        <f t="shared" si="5"/>
        <v>0</v>
      </c>
      <c r="BK8" s="204">
        <f t="shared" si="0"/>
        <v>0</v>
      </c>
      <c r="BL8" s="154" t="str">
        <f t="shared" si="6"/>
        <v/>
      </c>
    </row>
    <row r="9" spans="1:124" ht="20.100000000000001" customHeight="1">
      <c r="A9" s="201">
        <f>'Alle lijsten'!A10</f>
        <v>0</v>
      </c>
      <c r="B9" s="202">
        <f>'Alle lijsten'!B10</f>
        <v>0</v>
      </c>
      <c r="C9" s="202" t="e">
        <f>'Alle lijsten'!#REF!</f>
        <v>#REF!</v>
      </c>
      <c r="D9" s="142"/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143"/>
      <c r="P9" s="143"/>
      <c r="Q9" s="143"/>
      <c r="R9" s="143"/>
      <c r="S9" s="143"/>
      <c r="T9" s="143"/>
      <c r="U9" s="143"/>
      <c r="V9" s="143"/>
      <c r="W9" s="143"/>
      <c r="X9" s="143"/>
      <c r="Y9" s="143"/>
      <c r="Z9" s="143"/>
      <c r="AA9" s="143"/>
      <c r="AB9" s="143"/>
      <c r="AC9" s="143"/>
      <c r="AD9" s="205">
        <f t="shared" si="1"/>
        <v>0</v>
      </c>
      <c r="AE9" s="143"/>
      <c r="AF9" s="203">
        <f t="shared" si="2"/>
        <v>0</v>
      </c>
      <c r="AG9" s="143"/>
      <c r="AH9" s="143"/>
      <c r="AI9" s="143"/>
      <c r="AJ9" s="143"/>
      <c r="AK9" s="143"/>
      <c r="AL9" s="143"/>
      <c r="AM9" s="143"/>
      <c r="AN9" s="143"/>
      <c r="AO9" s="143"/>
      <c r="AP9" s="143"/>
      <c r="AQ9" s="143"/>
      <c r="AR9" s="143"/>
      <c r="AS9" s="143"/>
      <c r="AT9" s="143"/>
      <c r="AU9" s="143"/>
      <c r="AV9" s="143"/>
      <c r="AW9" s="143"/>
      <c r="AX9" s="143"/>
      <c r="AY9" s="143"/>
      <c r="AZ9" s="143"/>
      <c r="BA9" s="143"/>
      <c r="BB9" s="143"/>
      <c r="BC9" s="143"/>
      <c r="BD9" s="143"/>
      <c r="BE9" s="143"/>
      <c r="BF9" s="143"/>
      <c r="BG9" s="205">
        <f t="shared" si="3"/>
        <v>0</v>
      </c>
      <c r="BH9" s="55"/>
      <c r="BI9" s="203">
        <f t="shared" si="4"/>
        <v>0</v>
      </c>
      <c r="BJ9" s="203">
        <f t="shared" si="5"/>
        <v>0</v>
      </c>
      <c r="BK9" s="204">
        <f t="shared" si="0"/>
        <v>0</v>
      </c>
      <c r="BL9" s="154" t="str">
        <f t="shared" si="6"/>
        <v/>
      </c>
    </row>
    <row r="10" spans="1:124" ht="20.100000000000001" customHeight="1">
      <c r="A10" s="201">
        <f>'Alle lijsten'!A11</f>
        <v>0</v>
      </c>
      <c r="B10" s="202">
        <f>'Alle lijsten'!B11</f>
        <v>0</v>
      </c>
      <c r="C10" s="202" t="e">
        <f>'Alle lijsten'!#REF!</f>
        <v>#REF!</v>
      </c>
      <c r="D10" s="142"/>
      <c r="E10" s="143"/>
      <c r="F10" s="143"/>
      <c r="G10" s="143"/>
      <c r="H10" s="143"/>
      <c r="I10" s="143"/>
      <c r="J10" s="143"/>
      <c r="K10" s="143"/>
      <c r="L10" s="143"/>
      <c r="M10" s="143"/>
      <c r="N10" s="143"/>
      <c r="O10" s="143"/>
      <c r="P10" s="143"/>
      <c r="Q10" s="143"/>
      <c r="R10" s="143"/>
      <c r="S10" s="143"/>
      <c r="T10" s="143"/>
      <c r="U10" s="143"/>
      <c r="V10" s="143"/>
      <c r="W10" s="143"/>
      <c r="X10" s="143"/>
      <c r="Y10" s="143"/>
      <c r="Z10" s="143"/>
      <c r="AA10" s="143"/>
      <c r="AB10" s="143"/>
      <c r="AC10" s="143"/>
      <c r="AD10" s="205">
        <f t="shared" si="1"/>
        <v>0</v>
      </c>
      <c r="AE10" s="143"/>
      <c r="AF10" s="203">
        <f t="shared" si="2"/>
        <v>0</v>
      </c>
      <c r="AG10" s="143"/>
      <c r="AH10" s="143"/>
      <c r="AI10" s="143"/>
      <c r="AJ10" s="143"/>
      <c r="AK10" s="143"/>
      <c r="AL10" s="143"/>
      <c r="AM10" s="143"/>
      <c r="AN10" s="143"/>
      <c r="AO10" s="143"/>
      <c r="AP10" s="143"/>
      <c r="AQ10" s="143"/>
      <c r="AR10" s="143"/>
      <c r="AS10" s="143"/>
      <c r="AT10" s="143"/>
      <c r="AU10" s="143"/>
      <c r="AV10" s="143"/>
      <c r="AW10" s="143"/>
      <c r="AX10" s="143"/>
      <c r="AY10" s="143"/>
      <c r="AZ10" s="143"/>
      <c r="BA10" s="143"/>
      <c r="BB10" s="143"/>
      <c r="BC10" s="143"/>
      <c r="BD10" s="143"/>
      <c r="BE10" s="143"/>
      <c r="BF10" s="143"/>
      <c r="BG10" s="205">
        <f t="shared" si="3"/>
        <v>0</v>
      </c>
      <c r="BH10" s="55"/>
      <c r="BI10" s="203">
        <f t="shared" si="4"/>
        <v>0</v>
      </c>
      <c r="BJ10" s="203">
        <f t="shared" si="5"/>
        <v>0</v>
      </c>
      <c r="BK10" s="204">
        <f t="shared" si="0"/>
        <v>0</v>
      </c>
      <c r="BL10" s="154" t="str">
        <f t="shared" si="6"/>
        <v/>
      </c>
    </row>
    <row r="11" spans="1:124" ht="20.100000000000001" customHeight="1">
      <c r="A11" s="201">
        <f>'Alle lijsten'!A12</f>
        <v>0</v>
      </c>
      <c r="B11" s="202">
        <f>'Alle lijsten'!B12</f>
        <v>0</v>
      </c>
      <c r="C11" s="202" t="e">
        <f>'Alle lijsten'!#REF!</f>
        <v>#REF!</v>
      </c>
      <c r="D11" s="142"/>
      <c r="E11" s="143"/>
      <c r="F11" s="143"/>
      <c r="G11" s="143"/>
      <c r="H11" s="143"/>
      <c r="I11" s="143"/>
      <c r="J11" s="143"/>
      <c r="K11" s="143"/>
      <c r="L11" s="143"/>
      <c r="M11" s="143"/>
      <c r="N11" s="143"/>
      <c r="O11" s="143"/>
      <c r="P11" s="143"/>
      <c r="Q11" s="143"/>
      <c r="R11" s="143"/>
      <c r="S11" s="143"/>
      <c r="T11" s="143"/>
      <c r="U11" s="143"/>
      <c r="V11" s="143"/>
      <c r="W11" s="143"/>
      <c r="X11" s="143"/>
      <c r="Y11" s="143"/>
      <c r="Z11" s="143"/>
      <c r="AA11" s="143"/>
      <c r="AB11" s="143"/>
      <c r="AC11" s="143"/>
      <c r="AD11" s="205">
        <f t="shared" si="1"/>
        <v>0</v>
      </c>
      <c r="AE11" s="143"/>
      <c r="AF11" s="203">
        <f t="shared" si="2"/>
        <v>0</v>
      </c>
      <c r="AG11" s="143"/>
      <c r="AH11" s="143"/>
      <c r="AI11" s="143"/>
      <c r="AJ11" s="143"/>
      <c r="AK11" s="143"/>
      <c r="AL11" s="143"/>
      <c r="AM11" s="143"/>
      <c r="AN11" s="143"/>
      <c r="AO11" s="143"/>
      <c r="AP11" s="143"/>
      <c r="AQ11" s="143"/>
      <c r="AR11" s="143"/>
      <c r="AS11" s="143"/>
      <c r="AT11" s="143"/>
      <c r="AU11" s="143"/>
      <c r="AV11" s="143"/>
      <c r="AW11" s="143"/>
      <c r="AX11" s="143"/>
      <c r="AY11" s="143"/>
      <c r="AZ11" s="143"/>
      <c r="BA11" s="143"/>
      <c r="BB11" s="143"/>
      <c r="BC11" s="143"/>
      <c r="BD11" s="143"/>
      <c r="BE11" s="143"/>
      <c r="BF11" s="143"/>
      <c r="BG11" s="205">
        <f t="shared" si="3"/>
        <v>0</v>
      </c>
      <c r="BH11" s="55"/>
      <c r="BI11" s="203">
        <f t="shared" si="4"/>
        <v>0</v>
      </c>
      <c r="BJ11" s="203">
        <f t="shared" si="5"/>
        <v>0</v>
      </c>
      <c r="BK11" s="204">
        <f t="shared" si="0"/>
        <v>0</v>
      </c>
      <c r="BL11" s="154" t="str">
        <f t="shared" si="6"/>
        <v/>
      </c>
    </row>
    <row r="12" spans="1:124" ht="20.100000000000001" customHeight="1">
      <c r="A12" s="201">
        <f>'Alle lijsten'!A13</f>
        <v>0</v>
      </c>
      <c r="B12" s="202">
        <f>'Alle lijsten'!B13</f>
        <v>0</v>
      </c>
      <c r="C12" s="202" t="e">
        <f>'Alle lijsten'!#REF!</f>
        <v>#REF!</v>
      </c>
      <c r="D12" s="142"/>
      <c r="E12" s="143"/>
      <c r="F12" s="143"/>
      <c r="G12" s="143"/>
      <c r="H12" s="143"/>
      <c r="I12" s="143"/>
      <c r="J12" s="143"/>
      <c r="K12" s="143"/>
      <c r="L12" s="143"/>
      <c r="M12" s="143"/>
      <c r="N12" s="143"/>
      <c r="O12" s="143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205">
        <f t="shared" si="1"/>
        <v>0</v>
      </c>
      <c r="AE12" s="143"/>
      <c r="AF12" s="203">
        <f t="shared" si="2"/>
        <v>0</v>
      </c>
      <c r="AG12" s="143"/>
      <c r="AH12" s="143"/>
      <c r="AI12" s="143"/>
      <c r="AJ12" s="143"/>
      <c r="AK12" s="143"/>
      <c r="AL12" s="143"/>
      <c r="AM12" s="143"/>
      <c r="AN12" s="143"/>
      <c r="AO12" s="143"/>
      <c r="AP12" s="143"/>
      <c r="AQ12" s="143"/>
      <c r="AR12" s="143"/>
      <c r="AS12" s="143"/>
      <c r="AT12" s="143"/>
      <c r="AU12" s="143"/>
      <c r="AV12" s="143"/>
      <c r="AW12" s="143"/>
      <c r="AX12" s="143"/>
      <c r="AY12" s="143"/>
      <c r="AZ12" s="143"/>
      <c r="BA12" s="143"/>
      <c r="BB12" s="143"/>
      <c r="BC12" s="143"/>
      <c r="BD12" s="143"/>
      <c r="BE12" s="143"/>
      <c r="BF12" s="143"/>
      <c r="BG12" s="205">
        <f t="shared" si="3"/>
        <v>0</v>
      </c>
      <c r="BH12" s="55"/>
      <c r="BI12" s="203">
        <f t="shared" si="4"/>
        <v>0</v>
      </c>
      <c r="BJ12" s="203">
        <f t="shared" si="5"/>
        <v>0</v>
      </c>
      <c r="BK12" s="204">
        <f t="shared" si="0"/>
        <v>0</v>
      </c>
      <c r="BL12" s="154" t="str">
        <f t="shared" si="6"/>
        <v/>
      </c>
    </row>
    <row r="13" spans="1:124" ht="20.100000000000001" customHeight="1">
      <c r="A13" s="201">
        <f>'Alle lijsten'!A14</f>
        <v>0</v>
      </c>
      <c r="B13" s="202">
        <f>'Alle lijsten'!B14</f>
        <v>0</v>
      </c>
      <c r="C13" s="202" t="e">
        <f>'Alle lijsten'!#REF!</f>
        <v>#REF!</v>
      </c>
      <c r="D13" s="142"/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205">
        <f t="shared" si="1"/>
        <v>0</v>
      </c>
      <c r="AE13" s="143"/>
      <c r="AF13" s="203">
        <f t="shared" si="2"/>
        <v>0</v>
      </c>
      <c r="AG13" s="143"/>
      <c r="AH13" s="143"/>
      <c r="AI13" s="143"/>
      <c r="AJ13" s="143"/>
      <c r="AK13" s="143"/>
      <c r="AL13" s="143"/>
      <c r="AM13" s="143"/>
      <c r="AN13" s="143"/>
      <c r="AO13" s="143"/>
      <c r="AP13" s="143"/>
      <c r="AQ13" s="143"/>
      <c r="AR13" s="143"/>
      <c r="AS13" s="143"/>
      <c r="AT13" s="143"/>
      <c r="AU13" s="143"/>
      <c r="AV13" s="143"/>
      <c r="AW13" s="143"/>
      <c r="AX13" s="143"/>
      <c r="AY13" s="143"/>
      <c r="AZ13" s="143"/>
      <c r="BA13" s="143"/>
      <c r="BB13" s="143"/>
      <c r="BC13" s="143"/>
      <c r="BD13" s="143"/>
      <c r="BE13" s="143"/>
      <c r="BF13" s="143"/>
      <c r="BG13" s="205">
        <f t="shared" si="3"/>
        <v>0</v>
      </c>
      <c r="BH13" s="55"/>
      <c r="BI13" s="203">
        <f t="shared" si="4"/>
        <v>0</v>
      </c>
      <c r="BJ13" s="203">
        <f t="shared" si="5"/>
        <v>0</v>
      </c>
      <c r="BK13" s="204">
        <f t="shared" si="0"/>
        <v>0</v>
      </c>
      <c r="BL13" s="154" t="str">
        <f t="shared" si="6"/>
        <v/>
      </c>
    </row>
    <row r="14" spans="1:124" ht="20.100000000000001" customHeight="1">
      <c r="A14" s="201">
        <f>'Alle lijsten'!A15</f>
        <v>0</v>
      </c>
      <c r="B14" s="202">
        <f>'Alle lijsten'!B15</f>
        <v>0</v>
      </c>
      <c r="C14" s="202" t="e">
        <f>'Alle lijsten'!#REF!</f>
        <v>#REF!</v>
      </c>
      <c r="D14" s="142"/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205">
        <f t="shared" si="1"/>
        <v>0</v>
      </c>
      <c r="AE14" s="143"/>
      <c r="AF14" s="203">
        <f t="shared" si="2"/>
        <v>0</v>
      </c>
      <c r="AG14" s="143"/>
      <c r="AH14" s="143"/>
      <c r="AI14" s="143"/>
      <c r="AJ14" s="143"/>
      <c r="AK14" s="143"/>
      <c r="AL14" s="143"/>
      <c r="AM14" s="143"/>
      <c r="AN14" s="143"/>
      <c r="AO14" s="143"/>
      <c r="AP14" s="143"/>
      <c r="AQ14" s="143"/>
      <c r="AR14" s="143"/>
      <c r="AS14" s="143"/>
      <c r="AT14" s="143"/>
      <c r="AU14" s="143"/>
      <c r="AV14" s="143"/>
      <c r="AW14" s="143"/>
      <c r="AX14" s="143"/>
      <c r="AY14" s="143"/>
      <c r="AZ14" s="143"/>
      <c r="BA14" s="143"/>
      <c r="BB14" s="143"/>
      <c r="BC14" s="143"/>
      <c r="BD14" s="143"/>
      <c r="BE14" s="143"/>
      <c r="BF14" s="143"/>
      <c r="BG14" s="205">
        <f t="shared" si="3"/>
        <v>0</v>
      </c>
      <c r="BH14" s="55"/>
      <c r="BI14" s="203">
        <f t="shared" si="4"/>
        <v>0</v>
      </c>
      <c r="BJ14" s="203">
        <f t="shared" si="5"/>
        <v>0</v>
      </c>
      <c r="BK14" s="204">
        <f t="shared" si="0"/>
        <v>0</v>
      </c>
      <c r="BL14" s="154" t="str">
        <f t="shared" si="6"/>
        <v/>
      </c>
    </row>
    <row r="15" spans="1:124" ht="20.100000000000001" customHeight="1">
      <c r="A15" s="201">
        <f>'Alle lijsten'!A16</f>
        <v>0</v>
      </c>
      <c r="B15" s="202">
        <f>'Alle lijsten'!B16</f>
        <v>0</v>
      </c>
      <c r="C15" s="202" t="e">
        <f>'Alle lijsten'!#REF!</f>
        <v>#REF!</v>
      </c>
      <c r="D15" s="142"/>
      <c r="E15" s="143"/>
      <c r="F15" s="143"/>
      <c r="G15" s="143"/>
      <c r="H15" s="143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205">
        <f t="shared" si="1"/>
        <v>0</v>
      </c>
      <c r="AE15" s="143"/>
      <c r="AF15" s="203">
        <f t="shared" si="2"/>
        <v>0</v>
      </c>
      <c r="AG15" s="143"/>
      <c r="AH15" s="143"/>
      <c r="AI15" s="143"/>
      <c r="AJ15" s="143"/>
      <c r="AK15" s="143"/>
      <c r="AL15" s="143"/>
      <c r="AM15" s="143"/>
      <c r="AN15" s="143"/>
      <c r="AO15" s="143"/>
      <c r="AP15" s="143"/>
      <c r="AQ15" s="143"/>
      <c r="AR15" s="143"/>
      <c r="AS15" s="143"/>
      <c r="AT15" s="143"/>
      <c r="AU15" s="143"/>
      <c r="AV15" s="143"/>
      <c r="AW15" s="143"/>
      <c r="AX15" s="143"/>
      <c r="AY15" s="143"/>
      <c r="AZ15" s="143"/>
      <c r="BA15" s="143"/>
      <c r="BB15" s="143"/>
      <c r="BC15" s="143"/>
      <c r="BD15" s="143"/>
      <c r="BE15" s="143"/>
      <c r="BF15" s="143"/>
      <c r="BG15" s="205">
        <f t="shared" si="3"/>
        <v>0</v>
      </c>
      <c r="BH15" s="55"/>
      <c r="BI15" s="203">
        <f t="shared" si="4"/>
        <v>0</v>
      </c>
      <c r="BJ15" s="203">
        <f t="shared" si="5"/>
        <v>0</v>
      </c>
      <c r="BK15" s="204">
        <f t="shared" si="0"/>
        <v>0</v>
      </c>
      <c r="BL15" s="154" t="str">
        <f t="shared" si="6"/>
        <v/>
      </c>
    </row>
    <row r="16" spans="1:124" ht="20.100000000000001" customHeight="1">
      <c r="A16" s="201">
        <f>'Alle lijsten'!A17</f>
        <v>0</v>
      </c>
      <c r="B16" s="202">
        <f>'Alle lijsten'!B17</f>
        <v>0</v>
      </c>
      <c r="C16" s="202" t="e">
        <f>'Alle lijsten'!#REF!</f>
        <v>#REF!</v>
      </c>
      <c r="D16" s="142"/>
      <c r="E16" s="143"/>
      <c r="F16" s="143"/>
      <c r="G16" s="143"/>
      <c r="H16" s="143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205">
        <f t="shared" si="1"/>
        <v>0</v>
      </c>
      <c r="AE16" s="143"/>
      <c r="AF16" s="203">
        <f t="shared" si="2"/>
        <v>0</v>
      </c>
      <c r="AG16" s="143"/>
      <c r="AH16" s="143"/>
      <c r="AI16" s="143"/>
      <c r="AJ16" s="143"/>
      <c r="AK16" s="143"/>
      <c r="AL16" s="143"/>
      <c r="AM16" s="143"/>
      <c r="AN16" s="143"/>
      <c r="AO16" s="143"/>
      <c r="AP16" s="143"/>
      <c r="AQ16" s="143"/>
      <c r="AR16" s="143"/>
      <c r="AS16" s="143"/>
      <c r="AT16" s="143"/>
      <c r="AU16" s="143"/>
      <c r="AV16" s="143"/>
      <c r="AW16" s="143"/>
      <c r="AX16" s="143"/>
      <c r="AY16" s="143"/>
      <c r="AZ16" s="143"/>
      <c r="BA16" s="143"/>
      <c r="BB16" s="143"/>
      <c r="BC16" s="143"/>
      <c r="BD16" s="143"/>
      <c r="BE16" s="143"/>
      <c r="BF16" s="143"/>
      <c r="BG16" s="205">
        <f t="shared" si="3"/>
        <v>0</v>
      </c>
      <c r="BH16" s="55"/>
      <c r="BI16" s="203">
        <f t="shared" si="4"/>
        <v>0</v>
      </c>
      <c r="BJ16" s="203">
        <f t="shared" si="5"/>
        <v>0</v>
      </c>
      <c r="BK16" s="204">
        <f t="shared" si="0"/>
        <v>0</v>
      </c>
      <c r="BL16" s="154" t="str">
        <f t="shared" si="6"/>
        <v/>
      </c>
    </row>
    <row r="17" spans="1:64" ht="20.100000000000001" customHeight="1">
      <c r="A17" s="140"/>
      <c r="B17" s="141"/>
      <c r="C17" s="142"/>
      <c r="D17" s="142"/>
      <c r="E17" s="143"/>
      <c r="F17" s="143"/>
      <c r="G17" s="143"/>
      <c r="H17" s="143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30">
        <f t="shared" si="1"/>
        <v>0</v>
      </c>
      <c r="AE17" s="143"/>
      <c r="AF17" s="51">
        <f t="shared" si="2"/>
        <v>0</v>
      </c>
      <c r="AG17" s="143"/>
      <c r="AH17" s="143"/>
      <c r="AI17" s="143"/>
      <c r="AJ17" s="143"/>
      <c r="AK17" s="143"/>
      <c r="AL17" s="143"/>
      <c r="AM17" s="143"/>
      <c r="AN17" s="143"/>
      <c r="AO17" s="143"/>
      <c r="AP17" s="143"/>
      <c r="AQ17" s="143"/>
      <c r="AR17" s="143"/>
      <c r="AS17" s="143"/>
      <c r="AT17" s="143"/>
      <c r="AU17" s="143"/>
      <c r="AV17" s="143"/>
      <c r="AW17" s="143"/>
      <c r="AX17" s="143"/>
      <c r="AY17" s="143"/>
      <c r="AZ17" s="143"/>
      <c r="BA17" s="143"/>
      <c r="BB17" s="143"/>
      <c r="BC17" s="143"/>
      <c r="BD17" s="143"/>
      <c r="BE17" s="143"/>
      <c r="BF17" s="143"/>
      <c r="BG17" s="30">
        <f t="shared" si="3"/>
        <v>0</v>
      </c>
      <c r="BH17" s="55"/>
      <c r="BI17" s="51">
        <f t="shared" si="4"/>
        <v>0</v>
      </c>
      <c r="BJ17" s="51">
        <f t="shared" si="5"/>
        <v>0</v>
      </c>
      <c r="BK17" s="53">
        <f t="shared" si="0"/>
        <v>0</v>
      </c>
      <c r="BL17" s="154" t="str">
        <f t="shared" si="6"/>
        <v/>
      </c>
    </row>
    <row r="18" spans="1:64" ht="20.100000000000001" customHeight="1">
      <c r="A18" s="140"/>
      <c r="B18" s="141"/>
      <c r="C18" s="142"/>
      <c r="D18" s="142"/>
      <c r="E18" s="143"/>
      <c r="F18" s="143"/>
      <c r="G18" s="143"/>
      <c r="H18" s="143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30">
        <f t="shared" si="1"/>
        <v>0</v>
      </c>
      <c r="AE18" s="143"/>
      <c r="AF18" s="51">
        <f t="shared" si="2"/>
        <v>0</v>
      </c>
      <c r="AG18" s="143"/>
      <c r="AH18" s="143"/>
      <c r="AI18" s="143"/>
      <c r="AJ18" s="143"/>
      <c r="AK18" s="143"/>
      <c r="AL18" s="143"/>
      <c r="AM18" s="143"/>
      <c r="AN18" s="143"/>
      <c r="AO18" s="143"/>
      <c r="AP18" s="143"/>
      <c r="AQ18" s="143"/>
      <c r="AR18" s="143"/>
      <c r="AS18" s="143"/>
      <c r="AT18" s="143"/>
      <c r="AU18" s="143"/>
      <c r="AV18" s="143"/>
      <c r="AW18" s="143"/>
      <c r="AX18" s="143"/>
      <c r="AY18" s="143"/>
      <c r="AZ18" s="143"/>
      <c r="BA18" s="143"/>
      <c r="BB18" s="143"/>
      <c r="BC18" s="143"/>
      <c r="BD18" s="143"/>
      <c r="BE18" s="143"/>
      <c r="BF18" s="143"/>
      <c r="BG18" s="30">
        <f t="shared" si="3"/>
        <v>0</v>
      </c>
      <c r="BH18" s="55"/>
      <c r="BI18" s="51">
        <f t="shared" si="4"/>
        <v>0</v>
      </c>
      <c r="BJ18" s="51">
        <f t="shared" si="5"/>
        <v>0</v>
      </c>
      <c r="BK18" s="53">
        <f t="shared" si="0"/>
        <v>0</v>
      </c>
      <c r="BL18" s="154" t="str">
        <f t="shared" si="6"/>
        <v/>
      </c>
    </row>
    <row r="19" spans="1:64" ht="20.100000000000001" customHeight="1">
      <c r="A19" s="140"/>
      <c r="B19" s="141"/>
      <c r="C19" s="142"/>
      <c r="D19" s="142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30">
        <f t="shared" si="1"/>
        <v>0</v>
      </c>
      <c r="AE19" s="143"/>
      <c r="AF19" s="51">
        <f t="shared" si="2"/>
        <v>0</v>
      </c>
      <c r="AG19" s="143"/>
      <c r="AH19" s="143"/>
      <c r="AI19" s="143"/>
      <c r="AJ19" s="143"/>
      <c r="AK19" s="143"/>
      <c r="AL19" s="143"/>
      <c r="AM19" s="143"/>
      <c r="AN19" s="143"/>
      <c r="AO19" s="143"/>
      <c r="AP19" s="143"/>
      <c r="AQ19" s="143"/>
      <c r="AR19" s="143"/>
      <c r="AS19" s="143"/>
      <c r="AT19" s="143"/>
      <c r="AU19" s="143"/>
      <c r="AV19" s="143"/>
      <c r="AW19" s="143"/>
      <c r="AX19" s="143"/>
      <c r="AY19" s="143"/>
      <c r="AZ19" s="143"/>
      <c r="BA19" s="143"/>
      <c r="BB19" s="143"/>
      <c r="BC19" s="143"/>
      <c r="BD19" s="143"/>
      <c r="BE19" s="143"/>
      <c r="BF19" s="143"/>
      <c r="BG19" s="30">
        <f t="shared" si="3"/>
        <v>0</v>
      </c>
      <c r="BH19" s="55"/>
      <c r="BI19" s="51">
        <f t="shared" si="4"/>
        <v>0</v>
      </c>
      <c r="BJ19" s="51">
        <f t="shared" si="5"/>
        <v>0</v>
      </c>
      <c r="BK19" s="53">
        <f t="shared" si="0"/>
        <v>0</v>
      </c>
      <c r="BL19" s="154" t="str">
        <f t="shared" si="6"/>
        <v/>
      </c>
    </row>
    <row r="20" spans="1:64" ht="20.100000000000001" customHeight="1">
      <c r="A20" s="140"/>
      <c r="B20" s="141"/>
      <c r="C20" s="142"/>
      <c r="D20" s="142"/>
      <c r="E20" s="143"/>
      <c r="F20" s="143"/>
      <c r="G20" s="143"/>
      <c r="H20" s="143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30">
        <f t="shared" si="1"/>
        <v>0</v>
      </c>
      <c r="AE20" s="143"/>
      <c r="AF20" s="51">
        <f t="shared" si="2"/>
        <v>0</v>
      </c>
      <c r="AG20" s="143"/>
      <c r="AH20" s="143"/>
      <c r="AI20" s="143"/>
      <c r="AJ20" s="143"/>
      <c r="AK20" s="143"/>
      <c r="AL20" s="143"/>
      <c r="AM20" s="143"/>
      <c r="AN20" s="143"/>
      <c r="AO20" s="143"/>
      <c r="AP20" s="143"/>
      <c r="AQ20" s="143"/>
      <c r="AR20" s="143"/>
      <c r="AS20" s="143"/>
      <c r="AT20" s="143"/>
      <c r="AU20" s="143"/>
      <c r="AV20" s="143"/>
      <c r="AW20" s="143"/>
      <c r="AX20" s="143"/>
      <c r="AY20" s="143"/>
      <c r="AZ20" s="143"/>
      <c r="BA20" s="143"/>
      <c r="BB20" s="143"/>
      <c r="BC20" s="143"/>
      <c r="BD20" s="143"/>
      <c r="BE20" s="143"/>
      <c r="BF20" s="143"/>
      <c r="BG20" s="30">
        <f t="shared" si="3"/>
        <v>0</v>
      </c>
      <c r="BH20" s="55"/>
      <c r="BI20" s="51">
        <f t="shared" si="4"/>
        <v>0</v>
      </c>
      <c r="BJ20" s="51">
        <f t="shared" si="5"/>
        <v>0</v>
      </c>
      <c r="BK20" s="53">
        <f t="shared" si="0"/>
        <v>0</v>
      </c>
      <c r="BL20" s="154" t="str">
        <f t="shared" si="6"/>
        <v/>
      </c>
    </row>
    <row r="21" spans="1:64" ht="20.100000000000001" customHeight="1">
      <c r="A21" s="140"/>
      <c r="B21" s="141"/>
      <c r="C21" s="142"/>
      <c r="D21" s="142"/>
      <c r="E21" s="143"/>
      <c r="F21" s="143"/>
      <c r="G21" s="143"/>
      <c r="H21" s="143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  <c r="AL21" s="143"/>
      <c r="AM21" s="143"/>
      <c r="AN21" s="143"/>
      <c r="AO21" s="143"/>
      <c r="AP21" s="143"/>
      <c r="AQ21" s="143"/>
      <c r="AR21" s="143"/>
      <c r="AS21" s="143"/>
      <c r="AT21" s="143"/>
      <c r="AU21" s="143"/>
      <c r="AV21" s="143"/>
      <c r="AW21" s="143"/>
      <c r="AX21" s="143"/>
      <c r="AY21" s="143"/>
      <c r="AZ21" s="143"/>
      <c r="BA21" s="143"/>
      <c r="BB21" s="143"/>
      <c r="BC21" s="143"/>
      <c r="BD21" s="143"/>
      <c r="BE21" s="143"/>
      <c r="BF21" s="143"/>
      <c r="BG21" s="30">
        <f t="shared" si="3"/>
        <v>0</v>
      </c>
      <c r="BH21" s="55"/>
      <c r="BI21" s="51">
        <f t="shared" si="4"/>
        <v>0</v>
      </c>
      <c r="BJ21" s="51">
        <f t="shared" si="5"/>
        <v>0</v>
      </c>
      <c r="BK21" s="53">
        <f t="shared" si="0"/>
        <v>0</v>
      </c>
      <c r="BL21" s="154" t="str">
        <f t="shared" si="6"/>
        <v/>
      </c>
    </row>
    <row r="22" spans="1:64">
      <c r="A22" s="126"/>
      <c r="B22" s="2"/>
    </row>
    <row r="23" spans="1:64">
      <c r="A23" s="126"/>
      <c r="B23" s="2"/>
    </row>
    <row r="24" spans="1:64">
      <c r="A24" s="126"/>
      <c r="B24" s="2"/>
    </row>
    <row r="25" spans="1:64">
      <c r="A25" s="126"/>
      <c r="B25" s="2"/>
    </row>
    <row r="26" spans="1:64">
      <c r="A26" s="126"/>
      <c r="B26" s="2"/>
    </row>
    <row r="27" spans="1:64">
      <c r="A27" s="126"/>
      <c r="B27" s="2"/>
    </row>
    <row r="28" spans="1:64">
      <c r="A28" s="126"/>
      <c r="B28" s="2"/>
    </row>
    <row r="29" spans="1:64">
      <c r="A29" s="126"/>
      <c r="B29" s="2"/>
    </row>
    <row r="30" spans="1:64">
      <c r="A30" s="126"/>
      <c r="B30" s="2"/>
    </row>
    <row r="31" spans="1:64">
      <c r="A31" s="126"/>
      <c r="B31" s="2"/>
    </row>
    <row r="32" spans="1:64">
      <c r="A32" s="126"/>
      <c r="B32" s="2"/>
    </row>
    <row r="33" spans="1:2">
      <c r="A33" s="126"/>
      <c r="B33" s="2"/>
    </row>
    <row r="34" spans="1:2">
      <c r="A34" s="126"/>
      <c r="B34" s="2"/>
    </row>
    <row r="35" spans="1:2">
      <c r="A35" s="126"/>
      <c r="B35" s="2"/>
    </row>
    <row r="36" spans="1:2">
      <c r="A36" s="126"/>
      <c r="B36" s="2"/>
    </row>
    <row r="37" spans="1:2">
      <c r="A37" s="126"/>
      <c r="B37" s="2"/>
    </row>
    <row r="38" spans="1:2">
      <c r="A38" s="126"/>
      <c r="B38" s="2"/>
    </row>
    <row r="39" spans="1:2">
      <c r="A39" s="126"/>
      <c r="B39" s="2"/>
    </row>
    <row r="40" spans="1:2">
      <c r="A40" s="126"/>
      <c r="B40" s="2"/>
    </row>
    <row r="41" spans="1:2">
      <c r="A41" s="126"/>
      <c r="B41" s="2"/>
    </row>
    <row r="42" spans="1:2">
      <c r="A42" s="126"/>
      <c r="B42" s="2"/>
    </row>
    <row r="43" spans="1:2">
      <c r="A43" s="126"/>
      <c r="B43" s="2"/>
    </row>
    <row r="44" spans="1:2">
      <c r="A44" s="126"/>
      <c r="B44" s="2"/>
    </row>
    <row r="45" spans="1:2">
      <c r="A45" s="126"/>
      <c r="B45" s="2"/>
    </row>
    <row r="46" spans="1:2">
      <c r="A46" s="126"/>
      <c r="B46" s="2"/>
    </row>
    <row r="47" spans="1:2">
      <c r="A47" s="126"/>
      <c r="B47" s="2"/>
    </row>
    <row r="48" spans="1:2">
      <c r="A48" s="126"/>
      <c r="B48" s="2"/>
    </row>
    <row r="49" spans="1:2">
      <c r="A49" s="126"/>
      <c r="B49" s="2"/>
    </row>
    <row r="50" spans="1:2">
      <c r="A50" s="126"/>
      <c r="B50" s="2"/>
    </row>
    <row r="51" spans="1:2">
      <c r="A51" s="126"/>
      <c r="B51" s="2"/>
    </row>
    <row r="52" spans="1:2">
      <c r="A52" s="126"/>
      <c r="B52" s="2"/>
    </row>
    <row r="53" spans="1:2">
      <c r="A53" s="126"/>
      <c r="B53" s="2"/>
    </row>
    <row r="54" spans="1:2">
      <c r="A54" s="126"/>
      <c r="B54" s="2"/>
    </row>
    <row r="55" spans="1:2">
      <c r="A55" s="126"/>
      <c r="B55" s="2"/>
    </row>
    <row r="56" spans="1:2">
      <c r="A56" s="126"/>
      <c r="B56" s="2"/>
    </row>
    <row r="57" spans="1:2">
      <c r="A57" s="126"/>
      <c r="B57" s="2"/>
    </row>
    <row r="58" spans="1:2">
      <c r="A58" s="126"/>
      <c r="B58" s="2"/>
    </row>
    <row r="59" spans="1:2">
      <c r="A59" s="126"/>
      <c r="B59" s="2"/>
    </row>
    <row r="60" spans="1:2">
      <c r="A60" s="126"/>
      <c r="B60" s="2"/>
    </row>
    <row r="61" spans="1:2">
      <c r="A61" s="126"/>
      <c r="B61" s="2"/>
    </row>
    <row r="62" spans="1:2">
      <c r="A62" s="126"/>
      <c r="B62" s="2"/>
    </row>
    <row r="63" spans="1:2">
      <c r="A63" s="126"/>
      <c r="B63" s="2"/>
    </row>
    <row r="64" spans="1:2">
      <c r="A64" s="126"/>
      <c r="B64" s="2"/>
    </row>
    <row r="65" spans="1:2">
      <c r="A65" s="126"/>
      <c r="B65" s="2"/>
    </row>
    <row r="66" spans="1:2">
      <c r="A66" s="126"/>
      <c r="B66" s="2"/>
    </row>
  </sheetData>
  <sortState ref="BK3:BK21">
    <sortCondition ref="BK3:BK21"/>
  </sortState>
  <customSheetViews>
    <customSheetView guid="{3D32FF8D-2D7B-4E8E-A121-2D0EEC57DB23}" scale="85" state="hidden">
      <pane xSplit="3" topLeftCell="D1" activePane="topRight" state="frozen"/>
      <selection pane="topRight" activeCell="AJ1" sqref="AJ1"/>
      <pageMargins left="0.75" right="0.75" top="1" bottom="1" header="0.5" footer="0.5"/>
      <headerFooter alignWithMargins="0"/>
    </customSheetView>
    <customSheetView guid="{7D5A682B-7840-4DAB-BB53-AB7A48A909E0}" scale="85">
      <pane xSplit="3" topLeftCell="D1" activePane="topRight" state="frozen"/>
      <selection pane="topRight" activeCell="AJ1" sqref="AJ1"/>
      <pageMargins left="0.75" right="0.75" top="1" bottom="1" header="0.5" footer="0.5"/>
      <headerFooter alignWithMargins="0"/>
    </customSheetView>
    <customSheetView guid="{162DEE58-C322-45F3-9011-28626C785983}" scale="85" state="hidden">
      <pane xSplit="3" topLeftCell="D1" activePane="topRight" state="frozen"/>
      <selection pane="topRight" activeCell="AJ1" sqref="AJ1"/>
      <pageMargins left="0.75" right="0.75" top="1" bottom="1" header="0.5" footer="0.5"/>
      <headerFooter alignWithMargins="0"/>
    </customSheetView>
  </customSheetViews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DT20"/>
  <sheetViews>
    <sheetView zoomScale="70" zoomScaleNormal="70" workbookViewId="0">
      <pane xSplit="3" topLeftCell="D1" activePane="topRight" state="frozen"/>
      <selection pane="topRight" activeCell="AJ1" sqref="AJ1"/>
    </sheetView>
  </sheetViews>
  <sheetFormatPr defaultRowHeight="12.75"/>
  <cols>
    <col min="1" max="1" width="7.7109375" style="125" customWidth="1"/>
    <col min="2" max="2" width="21.7109375" customWidth="1"/>
    <col min="3" max="3" width="13.7109375" customWidth="1"/>
    <col min="4" max="29" width="3.7109375" customWidth="1"/>
    <col min="30" max="32" width="7.7109375" customWidth="1"/>
    <col min="33" max="58" width="3.7109375" customWidth="1"/>
    <col min="59" max="64" width="7.7109375" customWidth="1"/>
  </cols>
  <sheetData>
    <row r="1" spans="1:124" s="6" customFormat="1" ht="23.25" customHeight="1" thickBot="1">
      <c r="A1" s="27"/>
      <c r="B1" s="13" t="s">
        <v>22</v>
      </c>
      <c r="C1" s="13"/>
      <c r="D1" s="13" t="s">
        <v>1</v>
      </c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9"/>
      <c r="AE1" s="19"/>
      <c r="AF1" s="18"/>
      <c r="AG1" s="13"/>
      <c r="AH1" s="13"/>
      <c r="AI1" s="13"/>
      <c r="AJ1" s="13" t="s">
        <v>48</v>
      </c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9"/>
      <c r="BH1" s="19"/>
      <c r="BI1" s="18"/>
      <c r="BJ1" s="18"/>
      <c r="BK1" s="22"/>
      <c r="BL1" s="25"/>
    </row>
    <row r="2" spans="1:124" s="5" customFormat="1" ht="130.5" customHeight="1" thickBot="1">
      <c r="A2" s="131" t="s">
        <v>13</v>
      </c>
      <c r="B2" s="131" t="s">
        <v>14</v>
      </c>
      <c r="C2" s="131" t="s">
        <v>20</v>
      </c>
      <c r="D2" s="42"/>
      <c r="E2" s="42">
        <f>'Alle lijsten'!I6</f>
        <v>1</v>
      </c>
      <c r="F2" s="42">
        <f>'Alle lijsten'!J6</f>
        <v>2</v>
      </c>
      <c r="G2" s="42">
        <f>'Alle lijsten'!K6</f>
        <v>3</v>
      </c>
      <c r="H2" s="42">
        <f>'Alle lijsten'!L6</f>
        <v>4</v>
      </c>
      <c r="I2" s="42">
        <f>'Alle lijsten'!M6</f>
        <v>5</v>
      </c>
      <c r="J2" s="42" t="str">
        <f>'Alle lijsten'!N6</f>
        <v>6a</v>
      </c>
      <c r="K2" s="42" t="str">
        <f>'Alle lijsten'!O6</f>
        <v>6b</v>
      </c>
      <c r="L2" s="42" t="str">
        <f>'Alle lijsten'!P6</f>
        <v>6c</v>
      </c>
      <c r="M2" s="42">
        <f>'Alle lijsten'!Q6</f>
        <v>7</v>
      </c>
      <c r="N2" s="42">
        <f>'Alle lijsten'!R6</f>
        <v>8</v>
      </c>
      <c r="O2" s="42">
        <f>'Alle lijsten'!S6</f>
        <v>9</v>
      </c>
      <c r="P2" s="42">
        <f>'Alle lijsten'!T6</f>
        <v>10</v>
      </c>
      <c r="Q2" s="42" t="str">
        <f>'Alle lijsten'!U6</f>
        <v>11a</v>
      </c>
      <c r="R2" s="42" t="str">
        <f>'Alle lijsten'!V6</f>
        <v>11b</v>
      </c>
      <c r="S2" s="42" t="str">
        <f>'Alle lijsten'!W6</f>
        <v>11c</v>
      </c>
      <c r="T2" s="42" t="str">
        <f>'Alle lijsten'!X6</f>
        <v>11d</v>
      </c>
      <c r="U2" s="42" t="str">
        <f>'Alle lijsten'!Y6</f>
        <v>11e</v>
      </c>
      <c r="V2" s="42">
        <f>'Alle lijsten'!Z6</f>
        <v>12</v>
      </c>
      <c r="W2" s="42">
        <f>'Alle lijsten'!AA6</f>
        <v>13</v>
      </c>
      <c r="X2" s="42" t="str">
        <f>'Alle lijsten'!AB6</f>
        <v>14a</v>
      </c>
      <c r="Y2" s="42" t="str">
        <f>'Alle lijsten'!AC6</f>
        <v>14b</v>
      </c>
      <c r="Z2" s="42" t="str">
        <f>'Alle lijsten'!AD6</f>
        <v>14c</v>
      </c>
      <c r="AA2" s="42" t="str">
        <f>'Alle lijsten'!AE6</f>
        <v>14d</v>
      </c>
      <c r="AB2" s="42" t="str">
        <f>'Alle lijsten'!AF6</f>
        <v>14e</v>
      </c>
      <c r="AC2" s="128" t="s">
        <v>29</v>
      </c>
      <c r="AD2" s="132" t="s">
        <v>6</v>
      </c>
      <c r="AE2" s="132" t="s">
        <v>10</v>
      </c>
      <c r="AF2" s="133" t="s">
        <v>11</v>
      </c>
      <c r="AG2" s="47"/>
      <c r="AH2" s="42">
        <f>'Alle lijsten'!I6</f>
        <v>1</v>
      </c>
      <c r="AI2" s="42">
        <f>'Alle lijsten'!J6</f>
        <v>2</v>
      </c>
      <c r="AJ2" s="42">
        <f>'Alle lijsten'!K6</f>
        <v>3</v>
      </c>
      <c r="AK2" s="42">
        <f>'Alle lijsten'!L6</f>
        <v>4</v>
      </c>
      <c r="AL2" s="42">
        <f>'Alle lijsten'!M6</f>
        <v>5</v>
      </c>
      <c r="AM2" s="42" t="str">
        <f>'Alle lijsten'!N6</f>
        <v>6a</v>
      </c>
      <c r="AN2" s="42" t="str">
        <f>'Alle lijsten'!O6</f>
        <v>6b</v>
      </c>
      <c r="AO2" s="42" t="str">
        <f>'Alle lijsten'!P6</f>
        <v>6c</v>
      </c>
      <c r="AP2" s="42">
        <f>'Alle lijsten'!Q6</f>
        <v>7</v>
      </c>
      <c r="AQ2" s="42">
        <f>'Alle lijsten'!R6</f>
        <v>8</v>
      </c>
      <c r="AR2" s="42">
        <f>'Alle lijsten'!S6</f>
        <v>9</v>
      </c>
      <c r="AS2" s="42">
        <f>'Alle lijsten'!T6</f>
        <v>10</v>
      </c>
      <c r="AT2" s="42" t="str">
        <f>'Alle lijsten'!U6</f>
        <v>11a</v>
      </c>
      <c r="AU2" s="42" t="str">
        <f>'Alle lijsten'!V6</f>
        <v>11b</v>
      </c>
      <c r="AV2" s="42" t="str">
        <f>'Alle lijsten'!W6</f>
        <v>11c</v>
      </c>
      <c r="AW2" s="42" t="str">
        <f>'Alle lijsten'!X6</f>
        <v>11d</v>
      </c>
      <c r="AX2" s="42" t="str">
        <f>'Alle lijsten'!Y6</f>
        <v>11e</v>
      </c>
      <c r="AY2" s="42">
        <f>'Alle lijsten'!Z6</f>
        <v>12</v>
      </c>
      <c r="AZ2" s="42">
        <f>'Alle lijsten'!AA6</f>
        <v>13</v>
      </c>
      <c r="BA2" s="42" t="str">
        <f>'Alle lijsten'!AB6</f>
        <v>14a</v>
      </c>
      <c r="BB2" s="42" t="str">
        <f>'Alle lijsten'!AC6</f>
        <v>14b</v>
      </c>
      <c r="BC2" s="42" t="str">
        <f>'Alle lijsten'!AD6</f>
        <v>14c</v>
      </c>
      <c r="BD2" s="42" t="str">
        <f>'Alle lijsten'!AE6</f>
        <v>14d</v>
      </c>
      <c r="BE2" s="42" t="str">
        <f>'Alle lijsten'!AF6</f>
        <v>14e</v>
      </c>
      <c r="BF2" s="128" t="s">
        <v>29</v>
      </c>
      <c r="BG2" s="134" t="s">
        <v>2</v>
      </c>
      <c r="BH2" s="134" t="s">
        <v>7</v>
      </c>
      <c r="BI2" s="135" t="s">
        <v>12</v>
      </c>
      <c r="BJ2" s="135" t="s">
        <v>8</v>
      </c>
      <c r="BK2" s="136" t="s">
        <v>9</v>
      </c>
      <c r="BL2" s="137" t="s">
        <v>5</v>
      </c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</row>
    <row r="3" spans="1:124" s="3" customFormat="1" ht="20.100000000000001" customHeight="1" thickTop="1">
      <c r="A3" s="206">
        <f>'Alle lijsten'!A21</f>
        <v>0</v>
      </c>
      <c r="B3" s="207">
        <f>'Alle lijsten'!B21</f>
        <v>0</v>
      </c>
      <c r="C3" s="202" t="e">
        <f>'Alle lijsten'!#REF!</f>
        <v>#REF!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05">
        <f>SUM(E3:AB3)*4+(D3)+(AC3)*20</f>
        <v>0</v>
      </c>
      <c r="AE3" s="55"/>
      <c r="AF3" s="203">
        <f>SUM(AD3+AE3)</f>
        <v>0</v>
      </c>
      <c r="AG3" s="54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05">
        <f>SUM(AH3:BE3)*4+(AG3)+(BF3)*20</f>
        <v>0</v>
      </c>
      <c r="BH3" s="55"/>
      <c r="BI3" s="203">
        <f>BG3+BH3</f>
        <v>0</v>
      </c>
      <c r="BJ3" s="203">
        <f>AF3</f>
        <v>0</v>
      </c>
      <c r="BK3" s="204">
        <f>BI3+BJ3</f>
        <v>0</v>
      </c>
      <c r="BL3" s="210" t="str">
        <f>IF(BK3=0,"",RANK(BK3,$BK$3:$BK$21,1)-COUNTIF($BK$3:$BK$21,0))</f>
        <v/>
      </c>
      <c r="BM3" s="11"/>
    </row>
    <row r="4" spans="1:124" s="3" customFormat="1" ht="20.100000000000001" customHeight="1">
      <c r="A4" s="206">
        <f>'Alle lijsten'!A22</f>
        <v>0</v>
      </c>
      <c r="B4" s="207">
        <f>'Alle lijsten'!B22</f>
        <v>0</v>
      </c>
      <c r="C4" s="202" t="e">
        <f>'Alle lijsten'!#REF!</f>
        <v>#REF!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05">
        <f t="shared" ref="AD4:AD20" si="0">SUM(E4:AB4)*4+(D4)+(AC4)*20</f>
        <v>0</v>
      </c>
      <c r="AE4" s="39"/>
      <c r="AF4" s="203">
        <f t="shared" ref="AF4:AF20" si="1">SUM(AD4+AE4)</f>
        <v>0</v>
      </c>
      <c r="AG4" s="52"/>
      <c r="AH4" s="52"/>
      <c r="AI4" s="52"/>
      <c r="AJ4" s="52"/>
      <c r="AK4" s="52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05">
        <f t="shared" ref="BG4:BG20" si="2">SUM(AH4:BE4)*4+(AG4)+(BF4)*20</f>
        <v>0</v>
      </c>
      <c r="BH4" s="39"/>
      <c r="BI4" s="203">
        <f t="shared" ref="BI4:BI20" si="3">BG4+BH4</f>
        <v>0</v>
      </c>
      <c r="BJ4" s="203">
        <f t="shared" ref="BJ4:BJ20" si="4">AF4</f>
        <v>0</v>
      </c>
      <c r="BK4" s="204">
        <f t="shared" ref="BK4:BK20" si="5">BI4+BJ4</f>
        <v>0</v>
      </c>
      <c r="BL4" s="210" t="str">
        <f t="shared" ref="BL4:BL20" si="6">IF(BK4=0,"",RANK(BK4,$BK$3:$BK$21,1)-COUNTIF($BK$3:$BK$21,0))</f>
        <v/>
      </c>
      <c r="BM4" s="11"/>
    </row>
    <row r="5" spans="1:124" s="3" customFormat="1" ht="20.100000000000001" customHeight="1">
      <c r="A5" s="206">
        <f>'Alle lijsten'!A23</f>
        <v>0</v>
      </c>
      <c r="B5" s="207">
        <f>'Alle lijsten'!B23</f>
        <v>0</v>
      </c>
      <c r="C5" s="202" t="e">
        <f>'Alle lijsten'!#REF!</f>
        <v>#REF!</v>
      </c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05">
        <f t="shared" si="0"/>
        <v>0</v>
      </c>
      <c r="AE5" s="39"/>
      <c r="AF5" s="203">
        <f t="shared" si="1"/>
        <v>0</v>
      </c>
      <c r="AG5" s="54"/>
      <c r="AH5" s="54"/>
      <c r="AI5" s="54"/>
      <c r="AJ5" s="54"/>
      <c r="AK5" s="54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05">
        <f t="shared" si="2"/>
        <v>0</v>
      </c>
      <c r="BH5" s="39"/>
      <c r="BI5" s="203">
        <f t="shared" si="3"/>
        <v>0</v>
      </c>
      <c r="BJ5" s="203">
        <f t="shared" si="4"/>
        <v>0</v>
      </c>
      <c r="BK5" s="204">
        <f t="shared" si="5"/>
        <v>0</v>
      </c>
      <c r="BL5" s="210" t="str">
        <f t="shared" si="6"/>
        <v/>
      </c>
    </row>
    <row r="6" spans="1:124" s="3" customFormat="1" ht="20.100000000000001" customHeight="1">
      <c r="A6" s="206">
        <f>'Alle lijsten'!A24</f>
        <v>0</v>
      </c>
      <c r="B6" s="207">
        <f>'Alle lijsten'!B24</f>
        <v>0</v>
      </c>
      <c r="C6" s="202" t="e">
        <f>'Alle lijsten'!#REF!</f>
        <v>#REF!</v>
      </c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05">
        <f t="shared" si="0"/>
        <v>0</v>
      </c>
      <c r="AE6" s="55"/>
      <c r="AF6" s="203">
        <f t="shared" si="1"/>
        <v>0</v>
      </c>
      <c r="AG6" s="52"/>
      <c r="AH6" s="52"/>
      <c r="AI6" s="52"/>
      <c r="AJ6" s="52"/>
      <c r="AK6" s="52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05">
        <f t="shared" si="2"/>
        <v>0</v>
      </c>
      <c r="BH6" s="55"/>
      <c r="BI6" s="203">
        <f t="shared" si="3"/>
        <v>0</v>
      </c>
      <c r="BJ6" s="203">
        <f t="shared" si="4"/>
        <v>0</v>
      </c>
      <c r="BK6" s="204">
        <f t="shared" si="5"/>
        <v>0</v>
      </c>
      <c r="BL6" s="210" t="str">
        <f t="shared" si="6"/>
        <v/>
      </c>
    </row>
    <row r="7" spans="1:124" s="3" customFormat="1" ht="20.100000000000001" customHeight="1">
      <c r="A7" s="206">
        <f>'Alle lijsten'!A25</f>
        <v>0</v>
      </c>
      <c r="B7" s="207">
        <f>'Alle lijsten'!B25</f>
        <v>0</v>
      </c>
      <c r="C7" s="202" t="e">
        <f>'Alle lijsten'!#REF!</f>
        <v>#REF!</v>
      </c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05">
        <f t="shared" si="0"/>
        <v>0</v>
      </c>
      <c r="AE7" s="55"/>
      <c r="AF7" s="203">
        <f t="shared" si="1"/>
        <v>0</v>
      </c>
      <c r="AG7" s="52"/>
      <c r="AH7" s="52"/>
      <c r="AI7" s="52"/>
      <c r="AJ7" s="52"/>
      <c r="AK7" s="52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05">
        <f t="shared" si="2"/>
        <v>0</v>
      </c>
      <c r="BH7" s="55"/>
      <c r="BI7" s="203">
        <f t="shared" si="3"/>
        <v>0</v>
      </c>
      <c r="BJ7" s="203">
        <f t="shared" si="4"/>
        <v>0</v>
      </c>
      <c r="BK7" s="204">
        <f t="shared" si="5"/>
        <v>0</v>
      </c>
      <c r="BL7" s="210" t="str">
        <f t="shared" si="6"/>
        <v/>
      </c>
    </row>
    <row r="8" spans="1:124" s="3" customFormat="1" ht="20.100000000000001" customHeight="1">
      <c r="A8" s="206">
        <f>'Alle lijsten'!A26</f>
        <v>0</v>
      </c>
      <c r="B8" s="207">
        <f>'Alle lijsten'!B26</f>
        <v>0</v>
      </c>
      <c r="C8" s="202" t="e">
        <f>'Alle lijsten'!#REF!</f>
        <v>#REF!</v>
      </c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05">
        <f t="shared" si="0"/>
        <v>0</v>
      </c>
      <c r="AE8" s="55"/>
      <c r="AF8" s="203">
        <f t="shared" si="1"/>
        <v>0</v>
      </c>
      <c r="AG8" s="52"/>
      <c r="AH8" s="52"/>
      <c r="AI8" s="52"/>
      <c r="AJ8" s="52"/>
      <c r="AK8" s="52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05">
        <f t="shared" si="2"/>
        <v>0</v>
      </c>
      <c r="BH8" s="55"/>
      <c r="BI8" s="203">
        <f t="shared" si="3"/>
        <v>0</v>
      </c>
      <c r="BJ8" s="203">
        <f t="shared" si="4"/>
        <v>0</v>
      </c>
      <c r="BK8" s="204">
        <f t="shared" si="5"/>
        <v>0</v>
      </c>
      <c r="BL8" s="210" t="str">
        <f t="shared" si="6"/>
        <v/>
      </c>
    </row>
    <row r="9" spans="1:124" s="3" customFormat="1" ht="20.100000000000001" customHeight="1">
      <c r="A9" s="206">
        <f>'Alle lijsten'!A27</f>
        <v>0</v>
      </c>
      <c r="B9" s="207">
        <f>'Alle lijsten'!B27</f>
        <v>0</v>
      </c>
      <c r="C9" s="202" t="e">
        <f>'Alle lijsten'!#REF!</f>
        <v>#REF!</v>
      </c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05">
        <f t="shared" si="0"/>
        <v>0</v>
      </c>
      <c r="AE9" s="55"/>
      <c r="AF9" s="203">
        <f t="shared" si="1"/>
        <v>0</v>
      </c>
      <c r="AG9" s="52"/>
      <c r="AH9" s="52"/>
      <c r="AI9" s="52"/>
      <c r="AJ9" s="52"/>
      <c r="AK9" s="52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05">
        <f t="shared" si="2"/>
        <v>0</v>
      </c>
      <c r="BH9" s="55"/>
      <c r="BI9" s="203">
        <f t="shared" si="3"/>
        <v>0</v>
      </c>
      <c r="BJ9" s="203">
        <f t="shared" si="4"/>
        <v>0</v>
      </c>
      <c r="BK9" s="204">
        <f t="shared" si="5"/>
        <v>0</v>
      </c>
      <c r="BL9" s="210" t="str">
        <f t="shared" si="6"/>
        <v/>
      </c>
    </row>
    <row r="10" spans="1:124" s="3" customFormat="1" ht="20.100000000000001" customHeight="1">
      <c r="A10" s="206">
        <f>'Alle lijsten'!A28</f>
        <v>0</v>
      </c>
      <c r="B10" s="207">
        <f>'Alle lijsten'!B28</f>
        <v>0</v>
      </c>
      <c r="C10" s="202" t="e">
        <f>'Alle lijsten'!#REF!</f>
        <v>#REF!</v>
      </c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05">
        <f t="shared" si="0"/>
        <v>0</v>
      </c>
      <c r="AE10" s="55"/>
      <c r="AF10" s="203">
        <f t="shared" si="1"/>
        <v>0</v>
      </c>
      <c r="AG10" s="52"/>
      <c r="AH10" s="52"/>
      <c r="AI10" s="52"/>
      <c r="AJ10" s="52"/>
      <c r="AK10" s="52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05">
        <f t="shared" si="2"/>
        <v>0</v>
      </c>
      <c r="BH10" s="55"/>
      <c r="BI10" s="203">
        <f t="shared" si="3"/>
        <v>0</v>
      </c>
      <c r="BJ10" s="203">
        <f t="shared" si="4"/>
        <v>0</v>
      </c>
      <c r="BK10" s="204">
        <f t="shared" si="5"/>
        <v>0</v>
      </c>
      <c r="BL10" s="210" t="str">
        <f t="shared" si="6"/>
        <v/>
      </c>
    </row>
    <row r="11" spans="1:124" ht="20.100000000000001" customHeight="1">
      <c r="A11" s="206">
        <f>'Alle lijsten'!A29</f>
        <v>0</v>
      </c>
      <c r="B11" s="207">
        <f>'Alle lijsten'!B29</f>
        <v>0</v>
      </c>
      <c r="C11" s="202" t="e">
        <f>'Alle lijsten'!#REF!</f>
        <v>#REF!</v>
      </c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143"/>
      <c r="O11" s="143"/>
      <c r="P11" s="143"/>
      <c r="Q11" s="143"/>
      <c r="R11" s="143"/>
      <c r="S11" s="143"/>
      <c r="T11" s="143"/>
      <c r="U11" s="143"/>
      <c r="V11" s="143"/>
      <c r="W11" s="143"/>
      <c r="X11" s="143"/>
      <c r="Y11" s="143"/>
      <c r="Z11" s="143"/>
      <c r="AA11" s="143"/>
      <c r="AB11" s="143"/>
      <c r="AC11" s="143"/>
      <c r="AD11" s="205">
        <f t="shared" si="0"/>
        <v>0</v>
      </c>
      <c r="AE11" s="143"/>
      <c r="AF11" s="203">
        <f t="shared" si="1"/>
        <v>0</v>
      </c>
      <c r="AG11" s="143"/>
      <c r="AH11" s="143"/>
      <c r="AI11" s="143"/>
      <c r="AJ11" s="143"/>
      <c r="AK11" s="143"/>
      <c r="AL11" s="143"/>
      <c r="AM11" s="143"/>
      <c r="AN11" s="143"/>
      <c r="AO11" s="143"/>
      <c r="AP11" s="143"/>
      <c r="AQ11" s="143"/>
      <c r="AR11" s="143"/>
      <c r="AS11" s="143"/>
      <c r="AT11" s="143"/>
      <c r="AU11" s="143"/>
      <c r="AV11" s="143"/>
      <c r="AW11" s="143"/>
      <c r="AX11" s="143"/>
      <c r="AY11" s="143"/>
      <c r="AZ11" s="143"/>
      <c r="BA11" s="143"/>
      <c r="BB11" s="143"/>
      <c r="BC11" s="143"/>
      <c r="BD11" s="143"/>
      <c r="BE11" s="143"/>
      <c r="BF11" s="143"/>
      <c r="BG11" s="205">
        <f t="shared" si="2"/>
        <v>0</v>
      </c>
      <c r="BH11" s="143"/>
      <c r="BI11" s="203">
        <f t="shared" si="3"/>
        <v>0</v>
      </c>
      <c r="BJ11" s="203">
        <f t="shared" si="4"/>
        <v>0</v>
      </c>
      <c r="BK11" s="204">
        <f t="shared" si="5"/>
        <v>0</v>
      </c>
      <c r="BL11" s="210" t="str">
        <f t="shared" si="6"/>
        <v/>
      </c>
    </row>
    <row r="12" spans="1:124" ht="20.100000000000001" customHeight="1">
      <c r="A12" s="206">
        <f>'Alle lijsten'!A30</f>
        <v>0</v>
      </c>
      <c r="B12" s="207">
        <f>'Alle lijsten'!B30</f>
        <v>0</v>
      </c>
      <c r="C12" s="202" t="e">
        <f>'Alle lijsten'!#REF!</f>
        <v>#REF!</v>
      </c>
      <c r="D12" s="143"/>
      <c r="E12" s="143"/>
      <c r="F12" s="143"/>
      <c r="G12" s="143"/>
      <c r="H12" s="143"/>
      <c r="I12" s="143"/>
      <c r="J12" s="143"/>
      <c r="K12" s="143"/>
      <c r="L12" s="143"/>
      <c r="M12" s="143"/>
      <c r="N12" s="143"/>
      <c r="O12" s="143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205">
        <f t="shared" si="0"/>
        <v>0</v>
      </c>
      <c r="AE12" s="143"/>
      <c r="AF12" s="203">
        <f t="shared" si="1"/>
        <v>0</v>
      </c>
      <c r="AG12" s="143"/>
      <c r="AH12" s="143"/>
      <c r="AI12" s="143"/>
      <c r="AJ12" s="143"/>
      <c r="AK12" s="143"/>
      <c r="AL12" s="143"/>
      <c r="AM12" s="143"/>
      <c r="AN12" s="143"/>
      <c r="AO12" s="143"/>
      <c r="AP12" s="143"/>
      <c r="AQ12" s="143"/>
      <c r="AR12" s="143"/>
      <c r="AS12" s="143"/>
      <c r="AT12" s="143"/>
      <c r="AU12" s="143"/>
      <c r="AV12" s="143"/>
      <c r="AW12" s="143"/>
      <c r="AX12" s="143"/>
      <c r="AY12" s="143"/>
      <c r="AZ12" s="143"/>
      <c r="BA12" s="143"/>
      <c r="BB12" s="143"/>
      <c r="BC12" s="143"/>
      <c r="BD12" s="143"/>
      <c r="BE12" s="143"/>
      <c r="BF12" s="143"/>
      <c r="BG12" s="205">
        <f t="shared" si="2"/>
        <v>0</v>
      </c>
      <c r="BH12" s="143"/>
      <c r="BI12" s="203">
        <f t="shared" si="3"/>
        <v>0</v>
      </c>
      <c r="BJ12" s="203">
        <f t="shared" si="4"/>
        <v>0</v>
      </c>
      <c r="BK12" s="204">
        <f t="shared" si="5"/>
        <v>0</v>
      </c>
      <c r="BL12" s="210" t="str">
        <f t="shared" si="6"/>
        <v/>
      </c>
    </row>
    <row r="13" spans="1:124" ht="20.100000000000001" customHeight="1">
      <c r="A13" s="206">
        <f>'Alle lijsten'!A31</f>
        <v>0</v>
      </c>
      <c r="B13" s="207">
        <f>'Alle lijsten'!B31</f>
        <v>0</v>
      </c>
      <c r="C13" s="202" t="e">
        <f>'Alle lijsten'!#REF!</f>
        <v>#REF!</v>
      </c>
      <c r="D13" s="143"/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205">
        <f t="shared" si="0"/>
        <v>0</v>
      </c>
      <c r="AE13" s="143"/>
      <c r="AF13" s="203">
        <f t="shared" si="1"/>
        <v>0</v>
      </c>
      <c r="AG13" s="143"/>
      <c r="AH13" s="143"/>
      <c r="AI13" s="143"/>
      <c r="AJ13" s="143"/>
      <c r="AK13" s="143"/>
      <c r="AL13" s="143"/>
      <c r="AM13" s="143"/>
      <c r="AN13" s="143"/>
      <c r="AO13" s="143"/>
      <c r="AP13" s="143"/>
      <c r="AQ13" s="143"/>
      <c r="AR13" s="143"/>
      <c r="AS13" s="143"/>
      <c r="AT13" s="143"/>
      <c r="AU13" s="143"/>
      <c r="AV13" s="143"/>
      <c r="AW13" s="143"/>
      <c r="AX13" s="143"/>
      <c r="AY13" s="143"/>
      <c r="AZ13" s="143"/>
      <c r="BA13" s="143"/>
      <c r="BB13" s="143"/>
      <c r="BC13" s="143"/>
      <c r="BD13" s="143"/>
      <c r="BE13" s="143"/>
      <c r="BF13" s="143"/>
      <c r="BG13" s="205">
        <f t="shared" si="2"/>
        <v>0</v>
      </c>
      <c r="BH13" s="143"/>
      <c r="BI13" s="203">
        <f t="shared" si="3"/>
        <v>0</v>
      </c>
      <c r="BJ13" s="203">
        <f t="shared" si="4"/>
        <v>0</v>
      </c>
      <c r="BK13" s="204">
        <f t="shared" si="5"/>
        <v>0</v>
      </c>
      <c r="BL13" s="210" t="str">
        <f t="shared" si="6"/>
        <v/>
      </c>
    </row>
    <row r="14" spans="1:124" ht="20.100000000000001" customHeight="1">
      <c r="A14" s="206"/>
      <c r="B14" s="207"/>
      <c r="C14" s="202"/>
      <c r="D14" s="143"/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205">
        <f t="shared" si="0"/>
        <v>0</v>
      </c>
      <c r="AE14" s="143"/>
      <c r="AF14" s="203">
        <f t="shared" si="1"/>
        <v>0</v>
      </c>
      <c r="AG14" s="143"/>
      <c r="AH14" s="143"/>
      <c r="AI14" s="143"/>
      <c r="AJ14" s="143"/>
      <c r="AK14" s="143"/>
      <c r="AL14" s="143"/>
      <c r="AM14" s="143"/>
      <c r="AN14" s="143"/>
      <c r="AO14" s="143"/>
      <c r="AP14" s="143"/>
      <c r="AQ14" s="143"/>
      <c r="AR14" s="143"/>
      <c r="AS14" s="143"/>
      <c r="AT14" s="143"/>
      <c r="AU14" s="143"/>
      <c r="AV14" s="143"/>
      <c r="AW14" s="143"/>
      <c r="AX14" s="143"/>
      <c r="AY14" s="143"/>
      <c r="AZ14" s="143"/>
      <c r="BA14" s="143"/>
      <c r="BB14" s="143"/>
      <c r="BC14" s="143"/>
      <c r="BD14" s="143"/>
      <c r="BE14" s="143"/>
      <c r="BF14" s="143"/>
      <c r="BG14" s="205">
        <f t="shared" si="2"/>
        <v>0</v>
      </c>
      <c r="BH14" s="143"/>
      <c r="BI14" s="203">
        <f t="shared" si="3"/>
        <v>0</v>
      </c>
      <c r="BJ14" s="203">
        <f t="shared" si="4"/>
        <v>0</v>
      </c>
      <c r="BK14" s="204">
        <f t="shared" si="5"/>
        <v>0</v>
      </c>
      <c r="BL14" s="210" t="str">
        <f t="shared" si="6"/>
        <v/>
      </c>
    </row>
    <row r="15" spans="1:124" ht="20.100000000000001" customHeight="1">
      <c r="A15" s="206"/>
      <c r="B15" s="207"/>
      <c r="C15" s="202"/>
      <c r="D15" s="143"/>
      <c r="E15" s="143"/>
      <c r="F15" s="143"/>
      <c r="G15" s="143"/>
      <c r="H15" s="143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205">
        <f t="shared" si="0"/>
        <v>0</v>
      </c>
      <c r="AE15" s="143"/>
      <c r="AF15" s="203">
        <f t="shared" si="1"/>
        <v>0</v>
      </c>
      <c r="AG15" s="143"/>
      <c r="AH15" s="143"/>
      <c r="AI15" s="143"/>
      <c r="AJ15" s="143"/>
      <c r="AK15" s="143"/>
      <c r="AL15" s="143"/>
      <c r="AM15" s="143"/>
      <c r="AN15" s="143"/>
      <c r="AO15" s="143"/>
      <c r="AP15" s="143"/>
      <c r="AQ15" s="143"/>
      <c r="AR15" s="143"/>
      <c r="AS15" s="143"/>
      <c r="AT15" s="143"/>
      <c r="AU15" s="143"/>
      <c r="AV15" s="143"/>
      <c r="AW15" s="143"/>
      <c r="AX15" s="143"/>
      <c r="AY15" s="143"/>
      <c r="AZ15" s="143"/>
      <c r="BA15" s="143"/>
      <c r="BB15" s="143"/>
      <c r="BC15" s="143"/>
      <c r="BD15" s="143"/>
      <c r="BE15" s="143"/>
      <c r="BF15" s="143"/>
      <c r="BG15" s="205">
        <f t="shared" si="2"/>
        <v>0</v>
      </c>
      <c r="BH15" s="143"/>
      <c r="BI15" s="203">
        <f t="shared" si="3"/>
        <v>0</v>
      </c>
      <c r="BJ15" s="203">
        <f t="shared" si="4"/>
        <v>0</v>
      </c>
      <c r="BK15" s="204">
        <f t="shared" si="5"/>
        <v>0</v>
      </c>
      <c r="BL15" s="210" t="str">
        <f t="shared" si="6"/>
        <v/>
      </c>
    </row>
    <row r="16" spans="1:124" ht="20.100000000000001" customHeight="1">
      <c r="A16" s="208"/>
      <c r="B16" s="209"/>
      <c r="C16" s="209"/>
      <c r="D16" s="143"/>
      <c r="E16" s="143"/>
      <c r="F16" s="143"/>
      <c r="G16" s="143"/>
      <c r="H16" s="143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205">
        <f t="shared" si="0"/>
        <v>0</v>
      </c>
      <c r="AE16" s="143"/>
      <c r="AF16" s="203">
        <f t="shared" si="1"/>
        <v>0</v>
      </c>
      <c r="AG16" s="143"/>
      <c r="AH16" s="143"/>
      <c r="AI16" s="143"/>
      <c r="AJ16" s="143"/>
      <c r="AK16" s="143"/>
      <c r="AL16" s="143"/>
      <c r="AM16" s="143"/>
      <c r="AN16" s="143"/>
      <c r="AO16" s="143"/>
      <c r="AP16" s="143"/>
      <c r="AQ16" s="143"/>
      <c r="AR16" s="143"/>
      <c r="AS16" s="143"/>
      <c r="AT16" s="143"/>
      <c r="AU16" s="143"/>
      <c r="AV16" s="143"/>
      <c r="AW16" s="143"/>
      <c r="AX16" s="143"/>
      <c r="AY16" s="143"/>
      <c r="AZ16" s="143"/>
      <c r="BA16" s="143"/>
      <c r="BB16" s="143"/>
      <c r="BC16" s="143"/>
      <c r="BD16" s="143"/>
      <c r="BE16" s="143"/>
      <c r="BF16" s="143"/>
      <c r="BG16" s="205">
        <f t="shared" si="2"/>
        <v>0</v>
      </c>
      <c r="BH16" s="143"/>
      <c r="BI16" s="203">
        <f t="shared" si="3"/>
        <v>0</v>
      </c>
      <c r="BJ16" s="203">
        <f t="shared" si="4"/>
        <v>0</v>
      </c>
      <c r="BK16" s="204">
        <f t="shared" si="5"/>
        <v>0</v>
      </c>
      <c r="BL16" s="210" t="str">
        <f t="shared" si="6"/>
        <v/>
      </c>
    </row>
    <row r="17" spans="1:64" ht="20.100000000000001" customHeight="1">
      <c r="A17" s="208"/>
      <c r="B17" s="209"/>
      <c r="C17" s="209"/>
      <c r="D17" s="143"/>
      <c r="E17" s="143"/>
      <c r="F17" s="143"/>
      <c r="G17" s="143"/>
      <c r="H17" s="143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205">
        <f t="shared" si="0"/>
        <v>0</v>
      </c>
      <c r="AE17" s="143"/>
      <c r="AF17" s="203">
        <f t="shared" si="1"/>
        <v>0</v>
      </c>
      <c r="AG17" s="143"/>
      <c r="AH17" s="143"/>
      <c r="AI17" s="143"/>
      <c r="AJ17" s="143"/>
      <c r="AK17" s="143"/>
      <c r="AL17" s="143"/>
      <c r="AM17" s="143"/>
      <c r="AN17" s="143"/>
      <c r="AO17" s="143"/>
      <c r="AP17" s="143"/>
      <c r="AQ17" s="143"/>
      <c r="AR17" s="143"/>
      <c r="AS17" s="143"/>
      <c r="AT17" s="143"/>
      <c r="AU17" s="143"/>
      <c r="AV17" s="143"/>
      <c r="AW17" s="143"/>
      <c r="AX17" s="143"/>
      <c r="AY17" s="143"/>
      <c r="AZ17" s="143"/>
      <c r="BA17" s="143"/>
      <c r="BB17" s="143"/>
      <c r="BC17" s="143"/>
      <c r="BD17" s="143"/>
      <c r="BE17" s="143"/>
      <c r="BF17" s="143"/>
      <c r="BG17" s="205">
        <f t="shared" si="2"/>
        <v>0</v>
      </c>
      <c r="BH17" s="143"/>
      <c r="BI17" s="203">
        <f t="shared" si="3"/>
        <v>0</v>
      </c>
      <c r="BJ17" s="203">
        <f t="shared" si="4"/>
        <v>0</v>
      </c>
      <c r="BK17" s="204">
        <f t="shared" si="5"/>
        <v>0</v>
      </c>
      <c r="BL17" s="210" t="str">
        <f t="shared" si="6"/>
        <v/>
      </c>
    </row>
    <row r="18" spans="1:64" ht="20.100000000000001" customHeight="1">
      <c r="A18" s="208"/>
      <c r="B18" s="209"/>
      <c r="C18" s="209"/>
      <c r="D18" s="143"/>
      <c r="E18" s="143"/>
      <c r="F18" s="143"/>
      <c r="G18" s="143"/>
      <c r="H18" s="143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205">
        <f t="shared" si="0"/>
        <v>0</v>
      </c>
      <c r="AE18" s="143"/>
      <c r="AF18" s="203">
        <f t="shared" si="1"/>
        <v>0</v>
      </c>
      <c r="AG18" s="143"/>
      <c r="AH18" s="143"/>
      <c r="AI18" s="143"/>
      <c r="AJ18" s="143"/>
      <c r="AK18" s="143"/>
      <c r="AL18" s="143"/>
      <c r="AM18" s="143"/>
      <c r="AN18" s="143"/>
      <c r="AO18" s="143"/>
      <c r="AP18" s="143"/>
      <c r="AQ18" s="143"/>
      <c r="AR18" s="143"/>
      <c r="AS18" s="143"/>
      <c r="AT18" s="143"/>
      <c r="AU18" s="143"/>
      <c r="AV18" s="143"/>
      <c r="AW18" s="143"/>
      <c r="AX18" s="143"/>
      <c r="AY18" s="143"/>
      <c r="AZ18" s="143"/>
      <c r="BA18" s="143"/>
      <c r="BB18" s="143"/>
      <c r="BC18" s="143"/>
      <c r="BD18" s="143"/>
      <c r="BE18" s="143"/>
      <c r="BF18" s="143"/>
      <c r="BG18" s="205">
        <f t="shared" si="2"/>
        <v>0</v>
      </c>
      <c r="BH18" s="143"/>
      <c r="BI18" s="203">
        <f t="shared" si="3"/>
        <v>0</v>
      </c>
      <c r="BJ18" s="203">
        <f t="shared" si="4"/>
        <v>0</v>
      </c>
      <c r="BK18" s="204">
        <f t="shared" si="5"/>
        <v>0</v>
      </c>
      <c r="BL18" s="210" t="str">
        <f t="shared" si="6"/>
        <v/>
      </c>
    </row>
    <row r="19" spans="1:64" ht="20.100000000000001" customHeight="1">
      <c r="A19" s="208"/>
      <c r="B19" s="209"/>
      <c r="C19" s="209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205">
        <f t="shared" si="0"/>
        <v>0</v>
      </c>
      <c r="AE19" s="143"/>
      <c r="AF19" s="203">
        <f t="shared" si="1"/>
        <v>0</v>
      </c>
      <c r="AG19" s="143"/>
      <c r="AH19" s="143"/>
      <c r="AI19" s="143"/>
      <c r="AJ19" s="143"/>
      <c r="AK19" s="143"/>
      <c r="AL19" s="143"/>
      <c r="AM19" s="143"/>
      <c r="AN19" s="143"/>
      <c r="AO19" s="143"/>
      <c r="AP19" s="143"/>
      <c r="AQ19" s="143"/>
      <c r="AR19" s="143"/>
      <c r="AS19" s="143"/>
      <c r="AT19" s="143"/>
      <c r="AU19" s="143"/>
      <c r="AV19" s="143"/>
      <c r="AW19" s="143"/>
      <c r="AX19" s="143"/>
      <c r="AY19" s="143"/>
      <c r="AZ19" s="143"/>
      <c r="BA19" s="143"/>
      <c r="BB19" s="143"/>
      <c r="BC19" s="143"/>
      <c r="BD19" s="143"/>
      <c r="BE19" s="143"/>
      <c r="BF19" s="143"/>
      <c r="BG19" s="205">
        <f t="shared" si="2"/>
        <v>0</v>
      </c>
      <c r="BH19" s="143"/>
      <c r="BI19" s="203">
        <f t="shared" si="3"/>
        <v>0</v>
      </c>
      <c r="BJ19" s="203">
        <f t="shared" si="4"/>
        <v>0</v>
      </c>
      <c r="BK19" s="204">
        <f t="shared" si="5"/>
        <v>0</v>
      </c>
      <c r="BL19" s="210" t="str">
        <f t="shared" si="6"/>
        <v/>
      </c>
    </row>
    <row r="20" spans="1:64" ht="20.100000000000001" customHeight="1">
      <c r="A20" s="208"/>
      <c r="B20" s="209"/>
      <c r="C20" s="209"/>
      <c r="D20" s="143"/>
      <c r="E20" s="143"/>
      <c r="F20" s="143"/>
      <c r="G20" s="143"/>
      <c r="H20" s="143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30">
        <f t="shared" si="0"/>
        <v>0</v>
      </c>
      <c r="AE20" s="143"/>
      <c r="AF20" s="51">
        <f t="shared" si="1"/>
        <v>0</v>
      </c>
      <c r="AG20" s="143"/>
      <c r="AH20" s="143"/>
      <c r="AI20" s="143"/>
      <c r="AJ20" s="143"/>
      <c r="AK20" s="143"/>
      <c r="AL20" s="143"/>
      <c r="AM20" s="143"/>
      <c r="AN20" s="143"/>
      <c r="AO20" s="143"/>
      <c r="AP20" s="143"/>
      <c r="AQ20" s="143"/>
      <c r="AR20" s="143"/>
      <c r="AS20" s="143"/>
      <c r="AT20" s="143"/>
      <c r="AU20" s="143"/>
      <c r="AV20" s="143"/>
      <c r="AW20" s="143"/>
      <c r="AX20" s="143"/>
      <c r="AY20" s="143"/>
      <c r="AZ20" s="143"/>
      <c r="BA20" s="143"/>
      <c r="BB20" s="143"/>
      <c r="BC20" s="143"/>
      <c r="BD20" s="143"/>
      <c r="BE20" s="143"/>
      <c r="BF20" s="143"/>
      <c r="BG20" s="30">
        <f t="shared" si="2"/>
        <v>0</v>
      </c>
      <c r="BH20" s="143"/>
      <c r="BI20" s="51">
        <f t="shared" si="3"/>
        <v>0</v>
      </c>
      <c r="BJ20" s="51">
        <f t="shared" si="4"/>
        <v>0</v>
      </c>
      <c r="BK20" s="53">
        <f t="shared" si="5"/>
        <v>0</v>
      </c>
      <c r="BL20" s="138" t="str">
        <f t="shared" si="6"/>
        <v/>
      </c>
    </row>
  </sheetData>
  <customSheetViews>
    <customSheetView guid="{3D32FF8D-2D7B-4E8E-A121-2D0EEC57DB23}" scale="70" state="hidden">
      <pane xSplit="3" topLeftCell="D1" activePane="topRight" state="frozen"/>
      <selection pane="topRight" activeCell="AJ1" sqref="AJ1"/>
      <pageMargins left="0.75" right="0.75" top="1" bottom="1" header="0.5" footer="0.5"/>
      <headerFooter alignWithMargins="0"/>
    </customSheetView>
    <customSheetView guid="{7D5A682B-7840-4DAB-BB53-AB7A48A909E0}" scale="70">
      <pane xSplit="3" topLeftCell="D1" activePane="topRight" state="frozen"/>
      <selection pane="topRight" activeCell="AJ1" sqref="AJ1"/>
      <pageMargins left="0.75" right="0.75" top="1" bottom="1" header="0.5" footer="0.5"/>
      <headerFooter alignWithMargins="0"/>
    </customSheetView>
    <customSheetView guid="{162DEE58-C322-45F3-9011-28626C785983}" scale="70" state="hidden">
      <pane xSplit="3" topLeftCell="D1" activePane="topRight" state="frozen"/>
      <selection pane="topRight" activeCell="AJ1" sqref="AJ1"/>
      <pageMargins left="0.75" right="0.75" top="1" bottom="1" header="0.5" footer="0.5"/>
      <headerFooter alignWithMargins="0"/>
    </customSheetView>
  </customSheetViews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DT20"/>
  <sheetViews>
    <sheetView zoomScale="70" zoomScaleNormal="70" workbookViewId="0">
      <pane xSplit="3" topLeftCell="D1" activePane="topRight" state="frozen"/>
      <selection pane="topRight" activeCell="AJ1" sqref="AJ1"/>
    </sheetView>
  </sheetViews>
  <sheetFormatPr defaultRowHeight="12.75"/>
  <cols>
    <col min="1" max="1" width="7.7109375" style="125" customWidth="1"/>
    <col min="2" max="2" width="21.7109375" customWidth="1"/>
    <col min="3" max="3" width="13.7109375" customWidth="1"/>
    <col min="4" max="28" width="3.7109375" customWidth="1"/>
    <col min="29" max="29" width="4.28515625" customWidth="1"/>
    <col min="30" max="32" width="7.7109375" customWidth="1"/>
    <col min="33" max="58" width="3.7109375" customWidth="1"/>
    <col min="59" max="59" width="7.7109375" customWidth="1"/>
    <col min="60" max="60" width="10.42578125" customWidth="1"/>
    <col min="61" max="61" width="10.140625" customWidth="1"/>
    <col min="62" max="62" width="7.7109375" customWidth="1"/>
    <col min="63" max="63" width="9.140625" customWidth="1"/>
    <col min="64" max="64" width="7.7109375" customWidth="1"/>
  </cols>
  <sheetData>
    <row r="1" spans="1:124" s="6" customFormat="1" ht="23.25" customHeight="1" thickBot="1">
      <c r="A1" s="27"/>
      <c r="B1" s="13" t="s">
        <v>21</v>
      </c>
      <c r="C1" s="13"/>
      <c r="D1" s="13" t="s">
        <v>1</v>
      </c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9"/>
      <c r="AE1" s="19"/>
      <c r="AF1" s="18"/>
      <c r="AG1" s="13"/>
      <c r="AH1" s="13"/>
      <c r="AI1" s="13"/>
      <c r="AJ1" s="13" t="s">
        <v>48</v>
      </c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9"/>
      <c r="BH1" s="19"/>
      <c r="BI1" s="18"/>
      <c r="BJ1" s="18"/>
      <c r="BK1" s="22"/>
      <c r="BL1" s="25"/>
    </row>
    <row r="2" spans="1:124" s="5" customFormat="1" ht="130.5" customHeight="1" thickBot="1">
      <c r="A2" s="131" t="s">
        <v>13</v>
      </c>
      <c r="B2" s="131" t="s">
        <v>14</v>
      </c>
      <c r="C2" s="131" t="s">
        <v>20</v>
      </c>
      <c r="D2" s="42"/>
      <c r="E2" s="42">
        <f>'Alle lijsten'!I6</f>
        <v>1</v>
      </c>
      <c r="F2" s="42">
        <f>'Alle lijsten'!J6</f>
        <v>2</v>
      </c>
      <c r="G2" s="42">
        <f>'Alle lijsten'!K6</f>
        <v>3</v>
      </c>
      <c r="H2" s="42">
        <f>'Alle lijsten'!L6</f>
        <v>4</v>
      </c>
      <c r="I2" s="42">
        <f>'Alle lijsten'!M6</f>
        <v>5</v>
      </c>
      <c r="J2" s="42" t="str">
        <f>'Alle lijsten'!N6</f>
        <v>6a</v>
      </c>
      <c r="K2" s="42" t="str">
        <f>'Alle lijsten'!O6</f>
        <v>6b</v>
      </c>
      <c r="L2" s="42" t="str">
        <f>'Alle lijsten'!P6</f>
        <v>6c</v>
      </c>
      <c r="M2" s="42">
        <f>'Alle lijsten'!Q6</f>
        <v>7</v>
      </c>
      <c r="N2" s="42">
        <f>'Alle lijsten'!R6</f>
        <v>8</v>
      </c>
      <c r="O2" s="42">
        <f>'Alle lijsten'!S6</f>
        <v>9</v>
      </c>
      <c r="P2" s="42">
        <f>'Alle lijsten'!T6</f>
        <v>10</v>
      </c>
      <c r="Q2" s="42" t="str">
        <f>'Alle lijsten'!U6</f>
        <v>11a</v>
      </c>
      <c r="R2" s="42" t="str">
        <f>'Alle lijsten'!V6</f>
        <v>11b</v>
      </c>
      <c r="S2" s="42" t="str">
        <f>'Alle lijsten'!W6</f>
        <v>11c</v>
      </c>
      <c r="T2" s="42" t="str">
        <f>'Alle lijsten'!X6</f>
        <v>11d</v>
      </c>
      <c r="U2" s="42" t="str">
        <f>'Alle lijsten'!Y6</f>
        <v>11e</v>
      </c>
      <c r="V2" s="42">
        <f>'Alle lijsten'!Z6</f>
        <v>12</v>
      </c>
      <c r="W2" s="42">
        <f>'Alle lijsten'!AA6</f>
        <v>13</v>
      </c>
      <c r="X2" s="42" t="str">
        <f>'Alle lijsten'!AB6</f>
        <v>14a</v>
      </c>
      <c r="Y2" s="42" t="str">
        <f>'Alle lijsten'!AC6</f>
        <v>14b</v>
      </c>
      <c r="Z2" s="42" t="str">
        <f>'Alle lijsten'!AD6</f>
        <v>14c</v>
      </c>
      <c r="AA2" s="42" t="str">
        <f>'Alle lijsten'!AE6</f>
        <v>14d</v>
      </c>
      <c r="AB2" s="42" t="str">
        <f>'Alle lijsten'!AF6</f>
        <v>14e</v>
      </c>
      <c r="AC2" s="128" t="s">
        <v>28</v>
      </c>
      <c r="AD2" s="132" t="s">
        <v>6</v>
      </c>
      <c r="AE2" s="132" t="s">
        <v>10</v>
      </c>
      <c r="AF2" s="133" t="s">
        <v>11</v>
      </c>
      <c r="AG2" s="47"/>
      <c r="AH2" s="42">
        <f>'Alle lijsten'!I6</f>
        <v>1</v>
      </c>
      <c r="AI2" s="42">
        <f>'Alle lijsten'!J6</f>
        <v>2</v>
      </c>
      <c r="AJ2" s="42">
        <f>'Alle lijsten'!K6</f>
        <v>3</v>
      </c>
      <c r="AK2" s="42">
        <f>'Alle lijsten'!L6</f>
        <v>4</v>
      </c>
      <c r="AL2" s="42">
        <f>'Alle lijsten'!M6</f>
        <v>5</v>
      </c>
      <c r="AM2" s="42" t="str">
        <f>'Alle lijsten'!N6</f>
        <v>6a</v>
      </c>
      <c r="AN2" s="42" t="str">
        <f>'Alle lijsten'!O6</f>
        <v>6b</v>
      </c>
      <c r="AO2" s="42" t="str">
        <f>'Alle lijsten'!P6</f>
        <v>6c</v>
      </c>
      <c r="AP2" s="42">
        <f>'Alle lijsten'!Q6</f>
        <v>7</v>
      </c>
      <c r="AQ2" s="42">
        <f>'Alle lijsten'!R6</f>
        <v>8</v>
      </c>
      <c r="AR2" s="42">
        <f>'Alle lijsten'!S6</f>
        <v>9</v>
      </c>
      <c r="AS2" s="42">
        <f>'Alle lijsten'!T6</f>
        <v>10</v>
      </c>
      <c r="AT2" s="42" t="str">
        <f>'Alle lijsten'!U6</f>
        <v>11a</v>
      </c>
      <c r="AU2" s="42" t="str">
        <f>'Alle lijsten'!V6</f>
        <v>11b</v>
      </c>
      <c r="AV2" s="42" t="str">
        <f>'Alle lijsten'!W6</f>
        <v>11c</v>
      </c>
      <c r="AW2" s="42" t="str">
        <f>'Alle lijsten'!X6</f>
        <v>11d</v>
      </c>
      <c r="AX2" s="42" t="str">
        <f>'Alle lijsten'!Y6</f>
        <v>11e</v>
      </c>
      <c r="AY2" s="42">
        <f>'Alle lijsten'!Z6</f>
        <v>12</v>
      </c>
      <c r="AZ2" s="42">
        <f>'Alle lijsten'!AA6</f>
        <v>13</v>
      </c>
      <c r="BA2" s="42" t="str">
        <f>'Alle lijsten'!AB6</f>
        <v>14a</v>
      </c>
      <c r="BB2" s="42" t="str">
        <f>'Alle lijsten'!AC6</f>
        <v>14b</v>
      </c>
      <c r="BC2" s="42" t="str">
        <f>'Alle lijsten'!AD6</f>
        <v>14c</v>
      </c>
      <c r="BD2" s="42" t="str">
        <f>'Alle lijsten'!AE6</f>
        <v>14d</v>
      </c>
      <c r="BE2" s="42" t="str">
        <f>'Alle lijsten'!AF6</f>
        <v>14e</v>
      </c>
      <c r="BF2" s="128" t="s">
        <v>29</v>
      </c>
      <c r="BG2" s="134" t="s">
        <v>2</v>
      </c>
      <c r="BH2" s="134" t="s">
        <v>7</v>
      </c>
      <c r="BI2" s="135" t="s">
        <v>12</v>
      </c>
      <c r="BJ2" s="135" t="s">
        <v>8</v>
      </c>
      <c r="BK2" s="136" t="s">
        <v>9</v>
      </c>
      <c r="BL2" s="137" t="s">
        <v>5</v>
      </c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</row>
    <row r="3" spans="1:124" s="3" customFormat="1" ht="20.100000000000001" customHeight="1" thickTop="1">
      <c r="A3" s="206">
        <f>'Alle lijsten'!A37</f>
        <v>0</v>
      </c>
      <c r="B3" s="212">
        <f>'Alle lijsten'!B37</f>
        <v>0</v>
      </c>
      <c r="C3" s="212" t="e">
        <f>'Alle lijsten'!#REF!</f>
        <v>#REF!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05">
        <f>SUM(E3:AB3)*4+(D3)+(AC3)*20</f>
        <v>0</v>
      </c>
      <c r="AE3" s="55"/>
      <c r="AF3" s="203">
        <f>SUM(AD3+AE3)</f>
        <v>0</v>
      </c>
      <c r="AG3" s="54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05">
        <f>SUM(AH3:BE3)*4+(AG3)+(BF3)*20</f>
        <v>0</v>
      </c>
      <c r="BH3" s="55"/>
      <c r="BI3" s="203">
        <f>BG3+BH3</f>
        <v>0</v>
      </c>
      <c r="BJ3" s="203">
        <f>AF3</f>
        <v>0</v>
      </c>
      <c r="BK3" s="204">
        <f>BI3+BJ3</f>
        <v>0</v>
      </c>
      <c r="BL3" s="210" t="str">
        <f>IF(BK3=0,"",RANK(BK3,$BK$3:$BK$21,1)-COUNTIF($BK$3:$BK$21,0))</f>
        <v/>
      </c>
      <c r="BM3" s="11"/>
    </row>
    <row r="4" spans="1:124" s="3" customFormat="1" ht="20.100000000000001" customHeight="1">
      <c r="A4" s="206">
        <f>'Alle lijsten'!A38</f>
        <v>0</v>
      </c>
      <c r="B4" s="212">
        <f>'Alle lijsten'!B38</f>
        <v>0</v>
      </c>
      <c r="C4" s="212" t="e">
        <f>'Alle lijsten'!#REF!</f>
        <v>#REF!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05">
        <f t="shared" ref="AD4:AD20" si="0">SUM(E4:AB4)*4+(D4)+(AC4)*20</f>
        <v>0</v>
      </c>
      <c r="AE4" s="39"/>
      <c r="AF4" s="203">
        <f t="shared" ref="AF4:AF19" si="1">SUM(AD4+AE4)</f>
        <v>0</v>
      </c>
      <c r="AG4" s="52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05">
        <f t="shared" ref="BG4:BG20" si="2">SUM(AH4:BE4)*4+(AG4)+(BF4)*20</f>
        <v>0</v>
      </c>
      <c r="BH4" s="39"/>
      <c r="BI4" s="203">
        <f t="shared" ref="BI4:BI20" si="3">BG4+BH4</f>
        <v>0</v>
      </c>
      <c r="BJ4" s="203">
        <f t="shared" ref="BJ4:BJ19" si="4">AF4</f>
        <v>0</v>
      </c>
      <c r="BK4" s="204">
        <f t="shared" ref="BK4:BK20" si="5">BI4+BJ4</f>
        <v>0</v>
      </c>
      <c r="BL4" s="210" t="str">
        <f t="shared" ref="BL4:BL20" si="6">IF(BK4=0,"",RANK(BK4,$BK$3:$BK$21,1)-COUNTIF($BK$3:$BK$21,0))</f>
        <v/>
      </c>
      <c r="BM4" s="11"/>
    </row>
    <row r="5" spans="1:124" s="3" customFormat="1" ht="20.100000000000001" customHeight="1">
      <c r="A5" s="206">
        <f>'Alle lijsten'!A39</f>
        <v>0</v>
      </c>
      <c r="B5" s="212">
        <f>'Alle lijsten'!B39</f>
        <v>0</v>
      </c>
      <c r="C5" s="212" t="e">
        <f>'Alle lijsten'!#REF!</f>
        <v>#REF!</v>
      </c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05">
        <f t="shared" si="0"/>
        <v>0</v>
      </c>
      <c r="AE5" s="39"/>
      <c r="AF5" s="203">
        <f t="shared" si="1"/>
        <v>0</v>
      </c>
      <c r="AG5" s="54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05">
        <f t="shared" si="2"/>
        <v>0</v>
      </c>
      <c r="BH5" s="39"/>
      <c r="BI5" s="203">
        <f t="shared" si="3"/>
        <v>0</v>
      </c>
      <c r="BJ5" s="203">
        <f t="shared" si="4"/>
        <v>0</v>
      </c>
      <c r="BK5" s="204">
        <f t="shared" si="5"/>
        <v>0</v>
      </c>
      <c r="BL5" s="210" t="str">
        <f t="shared" si="6"/>
        <v/>
      </c>
    </row>
    <row r="6" spans="1:124" s="3" customFormat="1" ht="20.100000000000001" customHeight="1">
      <c r="A6" s="206">
        <f>'Alle lijsten'!A40</f>
        <v>0</v>
      </c>
      <c r="B6" s="212">
        <f>'Alle lijsten'!B40</f>
        <v>0</v>
      </c>
      <c r="C6" s="212" t="e">
        <f>'Alle lijsten'!#REF!</f>
        <v>#REF!</v>
      </c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05">
        <f t="shared" si="0"/>
        <v>0</v>
      </c>
      <c r="AE6" s="55"/>
      <c r="AF6" s="203">
        <f t="shared" si="1"/>
        <v>0</v>
      </c>
      <c r="AG6" s="52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05">
        <f t="shared" si="2"/>
        <v>0</v>
      </c>
      <c r="BH6" s="55"/>
      <c r="BI6" s="203">
        <f t="shared" si="3"/>
        <v>0</v>
      </c>
      <c r="BJ6" s="203">
        <f t="shared" si="4"/>
        <v>0</v>
      </c>
      <c r="BK6" s="204">
        <f t="shared" si="5"/>
        <v>0</v>
      </c>
      <c r="BL6" s="210" t="str">
        <f t="shared" si="6"/>
        <v/>
      </c>
    </row>
    <row r="7" spans="1:124" s="3" customFormat="1" ht="20.100000000000001" customHeight="1">
      <c r="A7" s="206">
        <f>'Alle lijsten'!A41</f>
        <v>0</v>
      </c>
      <c r="B7" s="212">
        <f>'Alle lijsten'!B41</f>
        <v>0</v>
      </c>
      <c r="C7" s="212" t="e">
        <f>'Alle lijsten'!#REF!</f>
        <v>#REF!</v>
      </c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05">
        <f t="shared" si="0"/>
        <v>0</v>
      </c>
      <c r="AE7" s="55"/>
      <c r="AF7" s="203">
        <f t="shared" si="1"/>
        <v>0</v>
      </c>
      <c r="AG7" s="56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05">
        <f t="shared" si="2"/>
        <v>0</v>
      </c>
      <c r="BH7" s="55"/>
      <c r="BI7" s="203">
        <f t="shared" si="3"/>
        <v>0</v>
      </c>
      <c r="BJ7" s="203">
        <f t="shared" si="4"/>
        <v>0</v>
      </c>
      <c r="BK7" s="204">
        <f t="shared" si="5"/>
        <v>0</v>
      </c>
      <c r="BL7" s="210" t="str">
        <f t="shared" si="6"/>
        <v/>
      </c>
    </row>
    <row r="8" spans="1:124" s="3" customFormat="1" ht="20.100000000000001" customHeight="1">
      <c r="A8" s="206">
        <f>'Alle lijsten'!A42</f>
        <v>0</v>
      </c>
      <c r="B8" s="212">
        <f>'Alle lijsten'!B42</f>
        <v>0</v>
      </c>
      <c r="C8" s="212" t="e">
        <f>'Alle lijsten'!#REF!</f>
        <v>#REF!</v>
      </c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05">
        <f t="shared" si="0"/>
        <v>0</v>
      </c>
      <c r="AE8" s="55"/>
      <c r="AF8" s="203">
        <f t="shared" si="1"/>
        <v>0</v>
      </c>
      <c r="AG8" s="56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05">
        <f t="shared" si="2"/>
        <v>0</v>
      </c>
      <c r="BH8" s="55"/>
      <c r="BI8" s="203">
        <f t="shared" si="3"/>
        <v>0</v>
      </c>
      <c r="BJ8" s="203">
        <f t="shared" si="4"/>
        <v>0</v>
      </c>
      <c r="BK8" s="204">
        <f t="shared" si="5"/>
        <v>0</v>
      </c>
      <c r="BL8" s="210" t="str">
        <f t="shared" si="6"/>
        <v/>
      </c>
    </row>
    <row r="9" spans="1:124" s="3" customFormat="1" ht="20.100000000000001" customHeight="1">
      <c r="A9" s="206">
        <f>'Alle lijsten'!A43</f>
        <v>0</v>
      </c>
      <c r="B9" s="212">
        <f>'Alle lijsten'!B43</f>
        <v>0</v>
      </c>
      <c r="C9" s="212" t="e">
        <f>'Alle lijsten'!#REF!</f>
        <v>#REF!</v>
      </c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05">
        <f t="shared" si="0"/>
        <v>0</v>
      </c>
      <c r="AE9" s="55"/>
      <c r="AF9" s="203">
        <f t="shared" si="1"/>
        <v>0</v>
      </c>
      <c r="AG9" s="56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05">
        <f t="shared" si="2"/>
        <v>0</v>
      </c>
      <c r="BH9" s="55"/>
      <c r="BI9" s="203">
        <f t="shared" si="3"/>
        <v>0</v>
      </c>
      <c r="BJ9" s="203">
        <f t="shared" si="4"/>
        <v>0</v>
      </c>
      <c r="BK9" s="204">
        <f t="shared" si="5"/>
        <v>0</v>
      </c>
      <c r="BL9" s="210" t="str">
        <f t="shared" si="6"/>
        <v/>
      </c>
    </row>
    <row r="10" spans="1:124" s="3" customFormat="1" ht="20.100000000000001" customHeight="1">
      <c r="A10" s="206">
        <f>'Alle lijsten'!A44</f>
        <v>0</v>
      </c>
      <c r="B10" s="212">
        <f>'Alle lijsten'!B44</f>
        <v>0</v>
      </c>
      <c r="C10" s="212" t="e">
        <f>'Alle lijsten'!#REF!</f>
        <v>#REF!</v>
      </c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05">
        <f t="shared" si="0"/>
        <v>0</v>
      </c>
      <c r="AE10" s="55"/>
      <c r="AF10" s="203">
        <f t="shared" si="1"/>
        <v>0</v>
      </c>
      <c r="AG10" s="56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05">
        <f t="shared" si="2"/>
        <v>0</v>
      </c>
      <c r="BH10" s="55"/>
      <c r="BI10" s="203">
        <f t="shared" si="3"/>
        <v>0</v>
      </c>
      <c r="BJ10" s="203">
        <f t="shared" si="4"/>
        <v>0</v>
      </c>
      <c r="BK10" s="204">
        <f t="shared" si="5"/>
        <v>0</v>
      </c>
      <c r="BL10" s="210" t="str">
        <f t="shared" si="6"/>
        <v/>
      </c>
    </row>
    <row r="11" spans="1:124" s="3" customFormat="1" ht="20.100000000000001" customHeight="1">
      <c r="A11" s="206">
        <f>'Alle lijsten'!A45</f>
        <v>0</v>
      </c>
      <c r="B11" s="212">
        <f>'Alle lijsten'!B45</f>
        <v>0</v>
      </c>
      <c r="C11" s="212" t="e">
        <f>'Alle lijsten'!#REF!</f>
        <v>#REF!</v>
      </c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05">
        <f t="shared" si="0"/>
        <v>0</v>
      </c>
      <c r="AE11" s="55"/>
      <c r="AF11" s="203">
        <f t="shared" si="1"/>
        <v>0</v>
      </c>
      <c r="AG11" s="56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05">
        <f t="shared" si="2"/>
        <v>0</v>
      </c>
      <c r="BH11" s="55"/>
      <c r="BI11" s="203">
        <f t="shared" si="3"/>
        <v>0</v>
      </c>
      <c r="BJ11" s="203">
        <f t="shared" si="4"/>
        <v>0</v>
      </c>
      <c r="BK11" s="204">
        <f t="shared" si="5"/>
        <v>0</v>
      </c>
      <c r="BL11" s="210" t="str">
        <f t="shared" si="6"/>
        <v/>
      </c>
    </row>
    <row r="12" spans="1:124" ht="20.100000000000001" customHeight="1">
      <c r="A12" s="206">
        <f>'Alle lijsten'!A46</f>
        <v>0</v>
      </c>
      <c r="B12" s="212">
        <f>'Alle lijsten'!B46</f>
        <v>0</v>
      </c>
      <c r="C12" s="212" t="e">
        <f>'Alle lijsten'!#REF!</f>
        <v>#REF!</v>
      </c>
      <c r="D12" s="143"/>
      <c r="E12" s="143"/>
      <c r="F12" s="143"/>
      <c r="G12" s="143"/>
      <c r="H12" s="143"/>
      <c r="I12" s="143"/>
      <c r="J12" s="143"/>
      <c r="K12" s="143"/>
      <c r="L12" s="143"/>
      <c r="M12" s="143"/>
      <c r="N12" s="143"/>
      <c r="O12" s="143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205">
        <f t="shared" si="0"/>
        <v>0</v>
      </c>
      <c r="AE12" s="143"/>
      <c r="AF12" s="203">
        <f t="shared" si="1"/>
        <v>0</v>
      </c>
      <c r="AG12" s="143"/>
      <c r="AH12" s="143"/>
      <c r="AI12" s="143"/>
      <c r="AJ12" s="143"/>
      <c r="AK12" s="143"/>
      <c r="AL12" s="143"/>
      <c r="AM12" s="143"/>
      <c r="AN12" s="143"/>
      <c r="AO12" s="143"/>
      <c r="AP12" s="143"/>
      <c r="AQ12" s="143"/>
      <c r="AR12" s="143"/>
      <c r="AS12" s="143"/>
      <c r="AT12" s="143"/>
      <c r="AU12" s="143"/>
      <c r="AV12" s="143"/>
      <c r="AW12" s="143"/>
      <c r="AX12" s="143"/>
      <c r="AY12" s="143"/>
      <c r="AZ12" s="143"/>
      <c r="BA12" s="143"/>
      <c r="BB12" s="143"/>
      <c r="BC12" s="143"/>
      <c r="BD12" s="143"/>
      <c r="BE12" s="143"/>
      <c r="BF12" s="143"/>
      <c r="BG12" s="205">
        <f t="shared" si="2"/>
        <v>0</v>
      </c>
      <c r="BH12" s="143"/>
      <c r="BI12" s="203">
        <f t="shared" si="3"/>
        <v>0</v>
      </c>
      <c r="BJ12" s="203">
        <f t="shared" si="4"/>
        <v>0</v>
      </c>
      <c r="BK12" s="204">
        <f t="shared" si="5"/>
        <v>0</v>
      </c>
      <c r="BL12" s="210" t="str">
        <f t="shared" si="6"/>
        <v/>
      </c>
    </row>
    <row r="13" spans="1:124" ht="20.100000000000001" customHeight="1">
      <c r="A13" s="206">
        <f>'Alle lijsten'!A47</f>
        <v>0</v>
      </c>
      <c r="B13" s="212">
        <f>'Alle lijsten'!B47</f>
        <v>0</v>
      </c>
      <c r="C13" s="212" t="e">
        <f>'Alle lijsten'!#REF!</f>
        <v>#REF!</v>
      </c>
      <c r="D13" s="143"/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205">
        <f t="shared" si="0"/>
        <v>0</v>
      </c>
      <c r="AE13" s="143"/>
      <c r="AF13" s="203">
        <f t="shared" si="1"/>
        <v>0</v>
      </c>
      <c r="AG13" s="143"/>
      <c r="AH13" s="143"/>
      <c r="AI13" s="143"/>
      <c r="AJ13" s="143"/>
      <c r="AK13" s="143"/>
      <c r="AL13" s="143"/>
      <c r="AM13" s="143"/>
      <c r="AN13" s="143"/>
      <c r="AO13" s="143"/>
      <c r="AP13" s="143"/>
      <c r="AQ13" s="143"/>
      <c r="AR13" s="143"/>
      <c r="AS13" s="143"/>
      <c r="AT13" s="143"/>
      <c r="AU13" s="143"/>
      <c r="AV13" s="143"/>
      <c r="AW13" s="143"/>
      <c r="AX13" s="143"/>
      <c r="AY13" s="143"/>
      <c r="AZ13" s="143"/>
      <c r="BA13" s="143"/>
      <c r="BB13" s="143"/>
      <c r="BC13" s="143"/>
      <c r="BD13" s="143"/>
      <c r="BE13" s="143"/>
      <c r="BF13" s="143"/>
      <c r="BG13" s="205">
        <f t="shared" si="2"/>
        <v>0</v>
      </c>
      <c r="BH13" s="143"/>
      <c r="BI13" s="203">
        <f t="shared" si="3"/>
        <v>0</v>
      </c>
      <c r="BJ13" s="203">
        <f t="shared" si="4"/>
        <v>0</v>
      </c>
      <c r="BK13" s="204">
        <f t="shared" si="5"/>
        <v>0</v>
      </c>
      <c r="BL13" s="210" t="str">
        <f t="shared" si="6"/>
        <v/>
      </c>
    </row>
    <row r="14" spans="1:124" ht="20.100000000000001" customHeight="1">
      <c r="A14" s="145"/>
      <c r="B14" s="143"/>
      <c r="C14" s="143"/>
      <c r="D14" s="143"/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30">
        <f t="shared" si="0"/>
        <v>0</v>
      </c>
      <c r="AE14" s="143"/>
      <c r="AF14" s="51">
        <f t="shared" si="1"/>
        <v>0</v>
      </c>
      <c r="AG14" s="143"/>
      <c r="AH14" s="143"/>
      <c r="AI14" s="143"/>
      <c r="AJ14" s="143"/>
      <c r="AK14" s="143"/>
      <c r="AL14" s="143"/>
      <c r="AM14" s="143"/>
      <c r="AN14" s="143"/>
      <c r="AO14" s="143"/>
      <c r="AP14" s="143"/>
      <c r="AQ14" s="143"/>
      <c r="AR14" s="143"/>
      <c r="AS14" s="143"/>
      <c r="AT14" s="143"/>
      <c r="AU14" s="143"/>
      <c r="AV14" s="143"/>
      <c r="AW14" s="143"/>
      <c r="AX14" s="143"/>
      <c r="AY14" s="143"/>
      <c r="AZ14" s="143"/>
      <c r="BA14" s="143"/>
      <c r="BB14" s="143"/>
      <c r="BC14" s="143"/>
      <c r="BD14" s="143"/>
      <c r="BE14" s="143"/>
      <c r="BF14" s="143"/>
      <c r="BG14" s="30">
        <f t="shared" si="2"/>
        <v>0</v>
      </c>
      <c r="BH14" s="143"/>
      <c r="BI14" s="203">
        <f t="shared" si="3"/>
        <v>0</v>
      </c>
      <c r="BJ14" s="203">
        <f t="shared" si="4"/>
        <v>0</v>
      </c>
      <c r="BK14" s="204">
        <f t="shared" si="5"/>
        <v>0</v>
      </c>
      <c r="BL14" s="210" t="str">
        <f t="shared" si="6"/>
        <v/>
      </c>
    </row>
    <row r="15" spans="1:124" ht="20.100000000000001" customHeight="1">
      <c r="A15" s="145"/>
      <c r="B15" s="143"/>
      <c r="C15" s="143"/>
      <c r="D15" s="143"/>
      <c r="E15" s="143"/>
      <c r="F15" s="143"/>
      <c r="G15" s="143"/>
      <c r="H15" s="143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30">
        <f t="shared" si="0"/>
        <v>0</v>
      </c>
      <c r="AE15" s="143"/>
      <c r="AF15" s="51">
        <f t="shared" si="1"/>
        <v>0</v>
      </c>
      <c r="AG15" s="143"/>
      <c r="AH15" s="143"/>
      <c r="AI15" s="143"/>
      <c r="AJ15" s="143"/>
      <c r="AK15" s="143"/>
      <c r="AL15" s="143"/>
      <c r="AM15" s="143"/>
      <c r="AN15" s="143"/>
      <c r="AO15" s="143"/>
      <c r="AP15" s="143"/>
      <c r="AQ15" s="143"/>
      <c r="AR15" s="143"/>
      <c r="AS15" s="143"/>
      <c r="AT15" s="143"/>
      <c r="AU15" s="143"/>
      <c r="AV15" s="143"/>
      <c r="AW15" s="143"/>
      <c r="AX15" s="143"/>
      <c r="AY15" s="143"/>
      <c r="AZ15" s="143"/>
      <c r="BA15" s="143"/>
      <c r="BB15" s="143"/>
      <c r="BC15" s="143"/>
      <c r="BD15" s="143"/>
      <c r="BE15" s="143"/>
      <c r="BF15" s="143"/>
      <c r="BG15" s="30">
        <f t="shared" si="2"/>
        <v>0</v>
      </c>
      <c r="BH15" s="143"/>
      <c r="BI15" s="51">
        <f t="shared" si="3"/>
        <v>0</v>
      </c>
      <c r="BJ15" s="51">
        <f t="shared" si="4"/>
        <v>0</v>
      </c>
      <c r="BK15" s="53">
        <f t="shared" si="5"/>
        <v>0</v>
      </c>
      <c r="BL15" s="138" t="str">
        <f t="shared" si="6"/>
        <v/>
      </c>
    </row>
    <row r="16" spans="1:124" ht="20.100000000000001" customHeight="1">
      <c r="A16" s="145"/>
      <c r="B16" s="143"/>
      <c r="C16" s="143"/>
      <c r="D16" s="143"/>
      <c r="E16" s="143"/>
      <c r="F16" s="143"/>
      <c r="G16" s="143"/>
      <c r="H16" s="143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30">
        <f t="shared" si="0"/>
        <v>0</v>
      </c>
      <c r="AE16" s="143"/>
      <c r="AF16" s="51">
        <f t="shared" si="1"/>
        <v>0</v>
      </c>
      <c r="AG16" s="143"/>
      <c r="AH16" s="143"/>
      <c r="AI16" s="143"/>
      <c r="AJ16" s="143"/>
      <c r="AK16" s="143"/>
      <c r="AL16" s="143"/>
      <c r="AM16" s="143"/>
      <c r="AN16" s="143"/>
      <c r="AO16" s="143"/>
      <c r="AP16" s="143"/>
      <c r="AQ16" s="143"/>
      <c r="AR16" s="143"/>
      <c r="AS16" s="143"/>
      <c r="AT16" s="143"/>
      <c r="AU16" s="143"/>
      <c r="AV16" s="143"/>
      <c r="AW16" s="143"/>
      <c r="AX16" s="143"/>
      <c r="AY16" s="143"/>
      <c r="AZ16" s="143"/>
      <c r="BA16" s="143"/>
      <c r="BB16" s="143"/>
      <c r="BC16" s="143"/>
      <c r="BD16" s="143"/>
      <c r="BE16" s="143"/>
      <c r="BF16" s="143"/>
      <c r="BG16" s="30">
        <f t="shared" si="2"/>
        <v>0</v>
      </c>
      <c r="BH16" s="143"/>
      <c r="BI16" s="51">
        <f t="shared" si="3"/>
        <v>0</v>
      </c>
      <c r="BJ16" s="51">
        <f t="shared" si="4"/>
        <v>0</v>
      </c>
      <c r="BK16" s="53">
        <f t="shared" si="5"/>
        <v>0</v>
      </c>
      <c r="BL16" s="138" t="str">
        <f t="shared" si="6"/>
        <v/>
      </c>
    </row>
    <row r="17" spans="1:64" ht="20.100000000000001" customHeight="1">
      <c r="A17" s="145"/>
      <c r="B17" s="143"/>
      <c r="C17" s="143"/>
      <c r="D17" s="143"/>
      <c r="E17" s="143"/>
      <c r="F17" s="143"/>
      <c r="G17" s="143"/>
      <c r="H17" s="143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30">
        <f t="shared" si="0"/>
        <v>0</v>
      </c>
      <c r="AE17" s="143"/>
      <c r="AF17" s="51">
        <f t="shared" si="1"/>
        <v>0</v>
      </c>
      <c r="AG17" s="143"/>
      <c r="AH17" s="143"/>
      <c r="AI17" s="143"/>
      <c r="AJ17" s="143"/>
      <c r="AK17" s="143"/>
      <c r="AL17" s="143"/>
      <c r="AM17" s="143"/>
      <c r="AN17" s="143"/>
      <c r="AO17" s="143"/>
      <c r="AP17" s="143"/>
      <c r="AQ17" s="143"/>
      <c r="AR17" s="143"/>
      <c r="AS17" s="143"/>
      <c r="AT17" s="143"/>
      <c r="AU17" s="143"/>
      <c r="AV17" s="143"/>
      <c r="AW17" s="143"/>
      <c r="AX17" s="143"/>
      <c r="AY17" s="143"/>
      <c r="AZ17" s="143"/>
      <c r="BA17" s="143"/>
      <c r="BB17" s="143"/>
      <c r="BC17" s="143"/>
      <c r="BD17" s="143"/>
      <c r="BE17" s="143"/>
      <c r="BF17" s="143"/>
      <c r="BG17" s="30">
        <f t="shared" si="2"/>
        <v>0</v>
      </c>
      <c r="BH17" s="143"/>
      <c r="BI17" s="51">
        <f t="shared" si="3"/>
        <v>0</v>
      </c>
      <c r="BJ17" s="51">
        <f t="shared" si="4"/>
        <v>0</v>
      </c>
      <c r="BK17" s="53">
        <f t="shared" si="5"/>
        <v>0</v>
      </c>
      <c r="BL17" s="138" t="str">
        <f t="shared" si="6"/>
        <v/>
      </c>
    </row>
    <row r="18" spans="1:64" ht="20.100000000000001" customHeight="1">
      <c r="A18" s="145"/>
      <c r="B18" s="143"/>
      <c r="C18" s="143"/>
      <c r="D18" s="143"/>
      <c r="E18" s="143"/>
      <c r="F18" s="143"/>
      <c r="G18" s="143"/>
      <c r="H18" s="143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30">
        <f t="shared" si="0"/>
        <v>0</v>
      </c>
      <c r="AE18" s="143"/>
      <c r="AF18" s="51">
        <f t="shared" si="1"/>
        <v>0</v>
      </c>
      <c r="AG18" s="143"/>
      <c r="AH18" s="143"/>
      <c r="AI18" s="143"/>
      <c r="AJ18" s="143"/>
      <c r="AK18" s="143"/>
      <c r="AL18" s="143"/>
      <c r="AM18" s="143"/>
      <c r="AN18" s="143"/>
      <c r="AO18" s="143"/>
      <c r="AP18" s="143"/>
      <c r="AQ18" s="143"/>
      <c r="AR18" s="143"/>
      <c r="AS18" s="143"/>
      <c r="AT18" s="143"/>
      <c r="AU18" s="143"/>
      <c r="AV18" s="143"/>
      <c r="AW18" s="143"/>
      <c r="AX18" s="143"/>
      <c r="AY18" s="143"/>
      <c r="AZ18" s="143"/>
      <c r="BA18" s="143"/>
      <c r="BB18" s="143"/>
      <c r="BC18" s="143"/>
      <c r="BD18" s="143"/>
      <c r="BE18" s="143"/>
      <c r="BF18" s="143"/>
      <c r="BG18" s="30">
        <f t="shared" si="2"/>
        <v>0</v>
      </c>
      <c r="BH18" s="143"/>
      <c r="BI18" s="51">
        <f t="shared" si="3"/>
        <v>0</v>
      </c>
      <c r="BJ18" s="51">
        <f t="shared" si="4"/>
        <v>0</v>
      </c>
      <c r="BK18" s="53">
        <f t="shared" si="5"/>
        <v>0</v>
      </c>
      <c r="BL18" s="138" t="str">
        <f t="shared" si="6"/>
        <v/>
      </c>
    </row>
    <row r="19" spans="1:64" ht="20.100000000000001" customHeight="1">
      <c r="A19" s="145"/>
      <c r="B19" s="143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30">
        <f t="shared" si="0"/>
        <v>0</v>
      </c>
      <c r="AE19" s="143"/>
      <c r="AF19" s="51">
        <f t="shared" si="1"/>
        <v>0</v>
      </c>
      <c r="AG19" s="143"/>
      <c r="AH19" s="143"/>
      <c r="AI19" s="143"/>
      <c r="AJ19" s="143"/>
      <c r="AK19" s="143"/>
      <c r="AL19" s="143"/>
      <c r="AM19" s="143"/>
      <c r="AN19" s="143"/>
      <c r="AO19" s="143"/>
      <c r="AP19" s="143"/>
      <c r="AQ19" s="143"/>
      <c r="AR19" s="143"/>
      <c r="AS19" s="143"/>
      <c r="AT19" s="143"/>
      <c r="AU19" s="143"/>
      <c r="AV19" s="143"/>
      <c r="AW19" s="143"/>
      <c r="AX19" s="143"/>
      <c r="AY19" s="143"/>
      <c r="AZ19" s="143"/>
      <c r="BA19" s="143"/>
      <c r="BB19" s="143"/>
      <c r="BC19" s="143"/>
      <c r="BD19" s="143"/>
      <c r="BE19" s="143"/>
      <c r="BF19" s="143"/>
      <c r="BG19" s="30">
        <f t="shared" si="2"/>
        <v>0</v>
      </c>
      <c r="BH19" s="143"/>
      <c r="BI19" s="51">
        <f t="shared" si="3"/>
        <v>0</v>
      </c>
      <c r="BJ19" s="51">
        <f t="shared" si="4"/>
        <v>0</v>
      </c>
      <c r="BK19" s="53">
        <f t="shared" si="5"/>
        <v>0</v>
      </c>
      <c r="BL19" s="138" t="str">
        <f t="shared" si="6"/>
        <v/>
      </c>
    </row>
    <row r="20" spans="1:64" ht="20.100000000000001" customHeight="1">
      <c r="A20" s="145"/>
      <c r="B20" s="143"/>
      <c r="C20" s="143"/>
      <c r="D20" s="143"/>
      <c r="E20" s="143"/>
      <c r="F20" s="143"/>
      <c r="G20" s="143"/>
      <c r="H20" s="143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30">
        <f t="shared" si="0"/>
        <v>0</v>
      </c>
      <c r="AE20" s="143"/>
      <c r="AF20" s="51">
        <f>SUM(AD20+AE20)</f>
        <v>0</v>
      </c>
      <c r="AG20" s="143"/>
      <c r="AH20" s="143"/>
      <c r="AI20" s="143"/>
      <c r="AJ20" s="143"/>
      <c r="AK20" s="143"/>
      <c r="AL20" s="143"/>
      <c r="AM20" s="143"/>
      <c r="AN20" s="143"/>
      <c r="AO20" s="143"/>
      <c r="AP20" s="143"/>
      <c r="AQ20" s="143"/>
      <c r="AR20" s="143"/>
      <c r="AS20" s="143"/>
      <c r="AT20" s="143"/>
      <c r="AU20" s="143"/>
      <c r="AV20" s="143"/>
      <c r="AW20" s="143"/>
      <c r="AX20" s="143"/>
      <c r="AY20" s="143"/>
      <c r="AZ20" s="143"/>
      <c r="BA20" s="143"/>
      <c r="BB20" s="143"/>
      <c r="BC20" s="143"/>
      <c r="BD20" s="143"/>
      <c r="BE20" s="143"/>
      <c r="BF20" s="143"/>
      <c r="BG20" s="30">
        <f t="shared" si="2"/>
        <v>0</v>
      </c>
      <c r="BH20" s="143"/>
      <c r="BI20" s="51">
        <f t="shared" si="3"/>
        <v>0</v>
      </c>
      <c r="BJ20" s="51">
        <f t="shared" ref="BJ20" si="7">BH20</f>
        <v>0</v>
      </c>
      <c r="BK20" s="53">
        <f t="shared" si="5"/>
        <v>0</v>
      </c>
      <c r="BL20" s="138" t="str">
        <f t="shared" si="6"/>
        <v/>
      </c>
    </row>
  </sheetData>
  <customSheetViews>
    <customSheetView guid="{3D32FF8D-2D7B-4E8E-A121-2D0EEC57DB23}" scale="70" state="hidden">
      <pane xSplit="3" topLeftCell="D1" activePane="topRight" state="frozen"/>
      <selection pane="topRight" activeCell="AJ1" sqref="AJ1"/>
      <pageMargins left="0.7" right="0.7" top="0.75" bottom="0.75" header="0.3" footer="0.3"/>
    </customSheetView>
    <customSheetView guid="{7D5A682B-7840-4DAB-BB53-AB7A48A909E0}" scale="70">
      <pane xSplit="3" topLeftCell="D1" activePane="topRight" state="frozen"/>
      <selection pane="topRight" activeCell="AJ1" sqref="AJ1"/>
      <pageMargins left="0.7" right="0.7" top="0.75" bottom="0.75" header="0.3" footer="0.3"/>
    </customSheetView>
    <customSheetView guid="{162DEE58-C322-45F3-9011-28626C785983}" scale="70" state="hidden">
      <pane xSplit="3" topLeftCell="D1" activePane="topRight" state="frozen"/>
      <selection pane="topRight" activeCell="AJ1" sqref="AJ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L21"/>
  <sheetViews>
    <sheetView zoomScale="70" zoomScaleNormal="70" workbookViewId="0">
      <pane xSplit="3" topLeftCell="D1" activePane="topRight" state="frozen"/>
      <selection pane="topRight" activeCell="AJ1" sqref="AJ1"/>
    </sheetView>
  </sheetViews>
  <sheetFormatPr defaultRowHeight="12.75"/>
  <cols>
    <col min="1" max="1" width="7.7109375" style="125" customWidth="1"/>
    <col min="2" max="2" width="21.7109375" customWidth="1"/>
    <col min="3" max="3" width="27.85546875" customWidth="1"/>
    <col min="4" max="29" width="3.7109375" customWidth="1"/>
    <col min="30" max="32" width="7.7109375" customWidth="1"/>
    <col min="33" max="58" width="3.7109375" customWidth="1"/>
    <col min="59" max="64" width="7.7109375" customWidth="1"/>
  </cols>
  <sheetData>
    <row r="1" spans="1:64" ht="21.75" thickBot="1">
      <c r="A1" s="27"/>
      <c r="B1" s="13" t="s">
        <v>19</v>
      </c>
      <c r="C1" s="13"/>
      <c r="D1" s="13" t="s">
        <v>1</v>
      </c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9"/>
      <c r="AE1" s="19"/>
      <c r="AF1" s="18"/>
      <c r="AG1" s="13"/>
      <c r="AH1" s="13"/>
      <c r="AI1" s="13"/>
      <c r="AJ1" s="13" t="s">
        <v>48</v>
      </c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9"/>
      <c r="BH1" s="19"/>
      <c r="BI1" s="18"/>
      <c r="BJ1" s="18"/>
      <c r="BK1" s="22"/>
      <c r="BL1" s="25"/>
    </row>
    <row r="2" spans="1:64" ht="135">
      <c r="A2" s="131" t="s">
        <v>13</v>
      </c>
      <c r="B2" s="131" t="s">
        <v>14</v>
      </c>
      <c r="C2" s="131" t="s">
        <v>20</v>
      </c>
      <c r="D2" s="42"/>
      <c r="E2" s="42">
        <f>'Alle lijsten'!I6</f>
        <v>1</v>
      </c>
      <c r="F2" s="42">
        <f>'Alle lijsten'!J6</f>
        <v>2</v>
      </c>
      <c r="G2" s="42">
        <f>'Alle lijsten'!K6</f>
        <v>3</v>
      </c>
      <c r="H2" s="42">
        <f>'Alle lijsten'!L6</f>
        <v>4</v>
      </c>
      <c r="I2" s="42">
        <f>'Alle lijsten'!M6</f>
        <v>5</v>
      </c>
      <c r="J2" s="42" t="str">
        <f>'Alle lijsten'!N6</f>
        <v>6a</v>
      </c>
      <c r="K2" s="42" t="str">
        <f>'Alle lijsten'!O6</f>
        <v>6b</v>
      </c>
      <c r="L2" s="42" t="str">
        <f>'Alle lijsten'!P6</f>
        <v>6c</v>
      </c>
      <c r="M2" s="42">
        <f>'Alle lijsten'!Q6</f>
        <v>7</v>
      </c>
      <c r="N2" s="42">
        <f>'Alle lijsten'!R6</f>
        <v>8</v>
      </c>
      <c r="O2" s="42">
        <f>'Alle lijsten'!S6</f>
        <v>9</v>
      </c>
      <c r="P2" s="42">
        <f>'Alle lijsten'!T6</f>
        <v>10</v>
      </c>
      <c r="Q2" s="42" t="str">
        <f>'Alle lijsten'!U6</f>
        <v>11a</v>
      </c>
      <c r="R2" s="42" t="str">
        <f>'Alle lijsten'!V6</f>
        <v>11b</v>
      </c>
      <c r="S2" s="42" t="str">
        <f>'Alle lijsten'!W6</f>
        <v>11c</v>
      </c>
      <c r="T2" s="42" t="str">
        <f>'Alle lijsten'!X6</f>
        <v>11d</v>
      </c>
      <c r="U2" s="42" t="str">
        <f>'Alle lijsten'!Y6</f>
        <v>11e</v>
      </c>
      <c r="V2" s="42">
        <f>'Alle lijsten'!Z6</f>
        <v>12</v>
      </c>
      <c r="W2" s="42">
        <f>'Alle lijsten'!AA6</f>
        <v>13</v>
      </c>
      <c r="X2" s="42" t="str">
        <f>'Alle lijsten'!AB6</f>
        <v>14a</v>
      </c>
      <c r="Y2" s="42" t="str">
        <f>'Alle lijsten'!AC6</f>
        <v>14b</v>
      </c>
      <c r="Z2" s="42" t="str">
        <f>'Alle lijsten'!AD6</f>
        <v>14c</v>
      </c>
      <c r="AA2" s="42" t="str">
        <f>'Alle lijsten'!AE6</f>
        <v>14d</v>
      </c>
      <c r="AB2" s="42" t="str">
        <f>'Alle lijsten'!AF6</f>
        <v>14e</v>
      </c>
      <c r="AC2" s="128" t="s">
        <v>29</v>
      </c>
      <c r="AD2" s="132" t="s">
        <v>6</v>
      </c>
      <c r="AE2" s="132" t="s">
        <v>10</v>
      </c>
      <c r="AF2" s="133" t="s">
        <v>11</v>
      </c>
      <c r="AG2" s="47"/>
      <c r="AH2" s="42">
        <f>'Alle lijsten'!I6</f>
        <v>1</v>
      </c>
      <c r="AI2" s="42">
        <f>'Alle lijsten'!J6</f>
        <v>2</v>
      </c>
      <c r="AJ2" s="42">
        <f>'Alle lijsten'!K6</f>
        <v>3</v>
      </c>
      <c r="AK2" s="42">
        <f>'Alle lijsten'!L6</f>
        <v>4</v>
      </c>
      <c r="AL2" s="42">
        <f>'Alle lijsten'!M6</f>
        <v>5</v>
      </c>
      <c r="AM2" s="42" t="str">
        <f>'Alle lijsten'!N6</f>
        <v>6a</v>
      </c>
      <c r="AN2" s="42" t="str">
        <f>'Alle lijsten'!O6</f>
        <v>6b</v>
      </c>
      <c r="AO2" s="42" t="str">
        <f>'Alle lijsten'!P6</f>
        <v>6c</v>
      </c>
      <c r="AP2" s="42">
        <f>'Alle lijsten'!Q6</f>
        <v>7</v>
      </c>
      <c r="AQ2" s="42">
        <f>'Alle lijsten'!R6</f>
        <v>8</v>
      </c>
      <c r="AR2" s="42">
        <f>'Alle lijsten'!S6</f>
        <v>9</v>
      </c>
      <c r="AS2" s="42">
        <f>'Alle lijsten'!T6</f>
        <v>10</v>
      </c>
      <c r="AT2" s="42" t="str">
        <f>'Alle lijsten'!U6</f>
        <v>11a</v>
      </c>
      <c r="AU2" s="42" t="str">
        <f>'Alle lijsten'!V6</f>
        <v>11b</v>
      </c>
      <c r="AV2" s="42" t="str">
        <f>'Alle lijsten'!W6</f>
        <v>11c</v>
      </c>
      <c r="AW2" s="42" t="str">
        <f>'Alle lijsten'!X6</f>
        <v>11d</v>
      </c>
      <c r="AX2" s="42" t="str">
        <f>'Alle lijsten'!Y6</f>
        <v>11e</v>
      </c>
      <c r="AY2" s="42">
        <f>'Alle lijsten'!Z6</f>
        <v>12</v>
      </c>
      <c r="AZ2" s="42">
        <f>'Alle lijsten'!AA6</f>
        <v>13</v>
      </c>
      <c r="BA2" s="42" t="str">
        <f>'Alle lijsten'!AB6</f>
        <v>14a</v>
      </c>
      <c r="BB2" s="42" t="str">
        <f>'Alle lijsten'!AC6</f>
        <v>14b</v>
      </c>
      <c r="BC2" s="42" t="str">
        <f>'Alle lijsten'!AD6</f>
        <v>14c</v>
      </c>
      <c r="BD2" s="42" t="str">
        <f>'Alle lijsten'!AE6</f>
        <v>14d</v>
      </c>
      <c r="BE2" s="42" t="str">
        <f>'Alle lijsten'!AF6</f>
        <v>14e</v>
      </c>
      <c r="BF2" s="128" t="s">
        <v>29</v>
      </c>
      <c r="BG2" s="134" t="s">
        <v>2</v>
      </c>
      <c r="BH2" s="134" t="s">
        <v>7</v>
      </c>
      <c r="BI2" s="135" t="s">
        <v>12</v>
      </c>
      <c r="BJ2" s="135" t="s">
        <v>8</v>
      </c>
      <c r="BK2" s="136" t="s">
        <v>9</v>
      </c>
      <c r="BL2" s="137" t="s">
        <v>5</v>
      </c>
    </row>
    <row r="3" spans="1:64" ht="20.100000000000001" customHeight="1">
      <c r="A3" s="213">
        <f>'Alle lijsten'!A50</f>
        <v>0</v>
      </c>
      <c r="B3" s="214">
        <f>'Alle lijsten'!B50</f>
        <v>0</v>
      </c>
      <c r="C3" s="214" t="e">
        <f>'Alle lijsten'!#REF!</f>
        <v>#REF!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05">
        <f>SUM(E3:AB3)*4+(D3)+(AC3)*20</f>
        <v>0</v>
      </c>
      <c r="AE3" s="55"/>
      <c r="AF3" s="203">
        <f>SUM(AD3+AE3)</f>
        <v>0</v>
      </c>
      <c r="AG3" s="54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05">
        <f>SUM(AH3:BE3)*4+(AG3)+(BF3)*20</f>
        <v>0</v>
      </c>
      <c r="BH3" s="55"/>
      <c r="BI3" s="203">
        <f>BG3+BH3</f>
        <v>0</v>
      </c>
      <c r="BJ3" s="203">
        <f>AF3</f>
        <v>0</v>
      </c>
      <c r="BK3" s="204">
        <f>BI3+BJ3</f>
        <v>0</v>
      </c>
      <c r="BL3" s="210" t="str">
        <f>IF(BK3=0,"",RANK(BK3,$BK$3:$BK$21,1)-COUNTIF($BK$3:$BK$21,0))</f>
        <v/>
      </c>
    </row>
    <row r="4" spans="1:64" ht="20.100000000000001" customHeight="1">
      <c r="A4" s="213">
        <f>'Alle lijsten'!A51</f>
        <v>0</v>
      </c>
      <c r="B4" s="214">
        <f>'Alle lijsten'!B51</f>
        <v>0</v>
      </c>
      <c r="C4" s="214" t="e">
        <f>'Alle lijsten'!#REF!</f>
        <v>#REF!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05">
        <f t="shared" ref="AD4:AD20" si="0">SUM(E4:AB4)*4+(D4)+(AC4)*20</f>
        <v>0</v>
      </c>
      <c r="AE4" s="39"/>
      <c r="AF4" s="203">
        <f t="shared" ref="AF4:AF20" si="1">SUM(AD4+AE4)</f>
        <v>0</v>
      </c>
      <c r="AG4" s="52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05">
        <f t="shared" ref="BG4:BG20" si="2">SUM(AH4:BE4)*4+(AG4)+(BF4)*20</f>
        <v>0</v>
      </c>
      <c r="BH4" s="39"/>
      <c r="BI4" s="203">
        <f t="shared" ref="BI4:BI20" si="3">BG4+BH4</f>
        <v>0</v>
      </c>
      <c r="BJ4" s="203">
        <f t="shared" ref="BJ4:BJ21" si="4">AF4</f>
        <v>0</v>
      </c>
      <c r="BK4" s="204">
        <f t="shared" ref="BK4:BK20" si="5">BI4+BJ4</f>
        <v>0</v>
      </c>
      <c r="BL4" s="210" t="str">
        <f t="shared" ref="BL4:BL20" si="6">IF(BK4=0,"",RANK(BK4,$BK$3:$BK$21,1)-COUNTIF($BK$3:$BK$21,0))</f>
        <v/>
      </c>
    </row>
    <row r="5" spans="1:64" ht="20.100000000000001" customHeight="1">
      <c r="A5" s="213">
        <f>'Alle lijsten'!A52</f>
        <v>0</v>
      </c>
      <c r="B5" s="214">
        <f>'Alle lijsten'!B52</f>
        <v>0</v>
      </c>
      <c r="C5" s="214" t="e">
        <f>'Alle lijsten'!#REF!</f>
        <v>#REF!</v>
      </c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05">
        <f t="shared" si="0"/>
        <v>0</v>
      </c>
      <c r="AE5" s="39"/>
      <c r="AF5" s="203">
        <f t="shared" si="1"/>
        <v>0</v>
      </c>
      <c r="AG5" s="54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05">
        <f t="shared" si="2"/>
        <v>0</v>
      </c>
      <c r="BH5" s="39"/>
      <c r="BI5" s="203">
        <f t="shared" si="3"/>
        <v>0</v>
      </c>
      <c r="BJ5" s="203">
        <f t="shared" si="4"/>
        <v>0</v>
      </c>
      <c r="BK5" s="204">
        <f t="shared" si="5"/>
        <v>0</v>
      </c>
      <c r="BL5" s="210" t="str">
        <f t="shared" si="6"/>
        <v/>
      </c>
    </row>
    <row r="6" spans="1:64" ht="20.100000000000001" customHeight="1">
      <c r="A6" s="213">
        <f>'Alle lijsten'!A53</f>
        <v>0</v>
      </c>
      <c r="B6" s="214">
        <f>'Alle lijsten'!B53</f>
        <v>0</v>
      </c>
      <c r="C6" s="214" t="e">
        <f>'Alle lijsten'!#REF!</f>
        <v>#REF!</v>
      </c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05">
        <f t="shared" si="0"/>
        <v>0</v>
      </c>
      <c r="AE6" s="55"/>
      <c r="AF6" s="203">
        <f t="shared" si="1"/>
        <v>0</v>
      </c>
      <c r="AG6" s="52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05">
        <f t="shared" si="2"/>
        <v>0</v>
      </c>
      <c r="BH6" s="55"/>
      <c r="BI6" s="203">
        <f t="shared" si="3"/>
        <v>0</v>
      </c>
      <c r="BJ6" s="203">
        <f t="shared" si="4"/>
        <v>0</v>
      </c>
      <c r="BK6" s="204">
        <f t="shared" si="5"/>
        <v>0</v>
      </c>
      <c r="BL6" s="210" t="str">
        <f t="shared" si="6"/>
        <v/>
      </c>
    </row>
    <row r="7" spans="1:64" ht="20.100000000000001" customHeight="1">
      <c r="A7" s="213">
        <f>'Alle lijsten'!A54</f>
        <v>0</v>
      </c>
      <c r="B7" s="214">
        <f>'Alle lijsten'!B54</f>
        <v>0</v>
      </c>
      <c r="C7" s="214" t="e">
        <f>'Alle lijsten'!#REF!</f>
        <v>#REF!</v>
      </c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05">
        <f t="shared" si="0"/>
        <v>0</v>
      </c>
      <c r="AE7" s="39"/>
      <c r="AF7" s="203">
        <f t="shared" si="1"/>
        <v>0</v>
      </c>
      <c r="AG7" s="52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05">
        <f t="shared" si="2"/>
        <v>0</v>
      </c>
      <c r="BH7" s="39"/>
      <c r="BI7" s="203">
        <f t="shared" si="3"/>
        <v>0</v>
      </c>
      <c r="BJ7" s="203">
        <f t="shared" si="4"/>
        <v>0</v>
      </c>
      <c r="BK7" s="204">
        <f t="shared" si="5"/>
        <v>0</v>
      </c>
      <c r="BL7" s="210" t="str">
        <f t="shared" si="6"/>
        <v/>
      </c>
    </row>
    <row r="8" spans="1:64" ht="20.100000000000001" customHeight="1">
      <c r="A8" s="213">
        <f>'Alle lijsten'!A55</f>
        <v>0</v>
      </c>
      <c r="B8" s="214">
        <f>'Alle lijsten'!B55</f>
        <v>0</v>
      </c>
      <c r="C8" s="214" t="e">
        <f>'Alle lijsten'!#REF!</f>
        <v>#REF!</v>
      </c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05">
        <f t="shared" si="0"/>
        <v>0</v>
      </c>
      <c r="AE8" s="55"/>
      <c r="AF8" s="203">
        <f t="shared" si="1"/>
        <v>0</v>
      </c>
      <c r="AG8" s="56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05">
        <f t="shared" si="2"/>
        <v>0</v>
      </c>
      <c r="BH8" s="55"/>
      <c r="BI8" s="203">
        <f t="shared" si="3"/>
        <v>0</v>
      </c>
      <c r="BJ8" s="203">
        <f t="shared" si="4"/>
        <v>0</v>
      </c>
      <c r="BK8" s="204">
        <f t="shared" si="5"/>
        <v>0</v>
      </c>
      <c r="BL8" s="210" t="str">
        <f t="shared" si="6"/>
        <v/>
      </c>
    </row>
    <row r="9" spans="1:64" ht="20.100000000000001" customHeight="1">
      <c r="A9" s="213">
        <f>'Alle lijsten'!A56</f>
        <v>0</v>
      </c>
      <c r="B9" s="214">
        <f>'Alle lijsten'!B56</f>
        <v>0</v>
      </c>
      <c r="C9" s="214" t="e">
        <f>'Alle lijsten'!#REF!</f>
        <v>#REF!</v>
      </c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05">
        <f t="shared" si="0"/>
        <v>0</v>
      </c>
      <c r="AE9" s="39"/>
      <c r="AF9" s="203">
        <f t="shared" si="1"/>
        <v>0</v>
      </c>
      <c r="AG9" s="52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05">
        <f t="shared" si="2"/>
        <v>0</v>
      </c>
      <c r="BH9" s="39"/>
      <c r="BI9" s="203">
        <f t="shared" si="3"/>
        <v>0</v>
      </c>
      <c r="BJ9" s="203">
        <f t="shared" si="4"/>
        <v>0</v>
      </c>
      <c r="BK9" s="204">
        <f t="shared" si="5"/>
        <v>0</v>
      </c>
      <c r="BL9" s="210" t="str">
        <f t="shared" si="6"/>
        <v/>
      </c>
    </row>
    <row r="10" spans="1:64" ht="20.100000000000001" customHeight="1">
      <c r="A10" s="213">
        <f>'Alle lijsten'!A57</f>
        <v>0</v>
      </c>
      <c r="B10" s="214">
        <f>'Alle lijsten'!B57</f>
        <v>0</v>
      </c>
      <c r="C10" s="214" t="e">
        <f>'Alle lijsten'!#REF!</f>
        <v>#REF!</v>
      </c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05">
        <f t="shared" si="0"/>
        <v>0</v>
      </c>
      <c r="AE10" s="39"/>
      <c r="AF10" s="203">
        <f t="shared" si="1"/>
        <v>0</v>
      </c>
      <c r="AG10" s="54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05">
        <f t="shared" si="2"/>
        <v>0</v>
      </c>
      <c r="BH10" s="55"/>
      <c r="BI10" s="203">
        <f t="shared" si="3"/>
        <v>0</v>
      </c>
      <c r="BJ10" s="203">
        <f t="shared" si="4"/>
        <v>0</v>
      </c>
      <c r="BK10" s="204">
        <f t="shared" si="5"/>
        <v>0</v>
      </c>
      <c r="BL10" s="210" t="str">
        <f t="shared" si="6"/>
        <v/>
      </c>
    </row>
    <row r="11" spans="1:64" ht="20.100000000000001" customHeight="1">
      <c r="A11" s="213">
        <f>'Alle lijsten'!A58</f>
        <v>0</v>
      </c>
      <c r="B11" s="214">
        <f>'Alle lijsten'!B58</f>
        <v>0</v>
      </c>
      <c r="C11" s="214" t="e">
        <f>'Alle lijsten'!#REF!</f>
        <v>#REF!</v>
      </c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05">
        <f t="shared" si="0"/>
        <v>0</v>
      </c>
      <c r="AE11" s="39"/>
      <c r="AF11" s="203">
        <f t="shared" si="1"/>
        <v>0</v>
      </c>
      <c r="AG11" s="52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05">
        <f t="shared" si="2"/>
        <v>0</v>
      </c>
      <c r="BH11" s="39"/>
      <c r="BI11" s="203">
        <f t="shared" si="3"/>
        <v>0</v>
      </c>
      <c r="BJ11" s="203">
        <f t="shared" si="4"/>
        <v>0</v>
      </c>
      <c r="BK11" s="204">
        <f t="shared" si="5"/>
        <v>0</v>
      </c>
      <c r="BL11" s="210" t="str">
        <f t="shared" si="6"/>
        <v/>
      </c>
    </row>
    <row r="12" spans="1:64" ht="20.100000000000001" customHeight="1">
      <c r="A12" s="213">
        <f>'Alle lijsten'!A59</f>
        <v>0</v>
      </c>
      <c r="B12" s="214">
        <f>'Alle lijsten'!B59</f>
        <v>0</v>
      </c>
      <c r="C12" s="214" t="e">
        <f>'Alle lijsten'!#REF!</f>
        <v>#REF!</v>
      </c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05">
        <f t="shared" si="0"/>
        <v>0</v>
      </c>
      <c r="AE12" s="39"/>
      <c r="AF12" s="203">
        <f t="shared" si="1"/>
        <v>0</v>
      </c>
      <c r="AG12" s="52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05">
        <f t="shared" si="2"/>
        <v>0</v>
      </c>
      <c r="BH12" s="39"/>
      <c r="BI12" s="203">
        <f t="shared" si="3"/>
        <v>0</v>
      </c>
      <c r="BJ12" s="203">
        <f t="shared" si="4"/>
        <v>0</v>
      </c>
      <c r="BK12" s="204">
        <f t="shared" si="5"/>
        <v>0</v>
      </c>
      <c r="BL12" s="210" t="str">
        <f t="shared" si="6"/>
        <v/>
      </c>
    </row>
    <row r="13" spans="1:64" ht="20.100000000000001" customHeight="1">
      <c r="A13" s="213">
        <f>'Alle lijsten'!A60</f>
        <v>0</v>
      </c>
      <c r="B13" s="214">
        <f>'Alle lijsten'!B60</f>
        <v>0</v>
      </c>
      <c r="C13" s="214" t="e">
        <f>'Alle lijsten'!#REF!</f>
        <v>#REF!</v>
      </c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05">
        <f t="shared" si="0"/>
        <v>0</v>
      </c>
      <c r="AE13" s="39"/>
      <c r="AF13" s="203">
        <f t="shared" si="1"/>
        <v>0</v>
      </c>
      <c r="AG13" s="52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05">
        <f t="shared" si="2"/>
        <v>0</v>
      </c>
      <c r="BH13" s="39"/>
      <c r="BI13" s="203">
        <f t="shared" si="3"/>
        <v>0</v>
      </c>
      <c r="BJ13" s="203">
        <f t="shared" si="4"/>
        <v>0</v>
      </c>
      <c r="BK13" s="204">
        <f t="shared" si="5"/>
        <v>0</v>
      </c>
      <c r="BL13" s="210" t="str">
        <f t="shared" si="6"/>
        <v/>
      </c>
    </row>
    <row r="14" spans="1:64" ht="20.100000000000001" customHeight="1">
      <c r="A14" s="213">
        <f>'Alle lijsten'!A61</f>
        <v>0</v>
      </c>
      <c r="B14" s="214">
        <f>'Alle lijsten'!B61</f>
        <v>0</v>
      </c>
      <c r="C14" s="214" t="e">
        <f>'Alle lijsten'!#REF!</f>
        <v>#REF!</v>
      </c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05">
        <f t="shared" si="0"/>
        <v>0</v>
      </c>
      <c r="AE14" s="39"/>
      <c r="AF14" s="203">
        <f t="shared" si="1"/>
        <v>0</v>
      </c>
      <c r="AG14" s="52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05">
        <f t="shared" si="2"/>
        <v>0</v>
      </c>
      <c r="BH14" s="39"/>
      <c r="BI14" s="203">
        <f t="shared" si="3"/>
        <v>0</v>
      </c>
      <c r="BJ14" s="203">
        <f t="shared" si="4"/>
        <v>0</v>
      </c>
      <c r="BK14" s="204">
        <f t="shared" si="5"/>
        <v>0</v>
      </c>
      <c r="BL14" s="210" t="str">
        <f t="shared" si="6"/>
        <v/>
      </c>
    </row>
    <row r="15" spans="1:64" ht="20.100000000000001" customHeight="1">
      <c r="A15" s="213">
        <f>'Alle lijsten'!A62</f>
        <v>0</v>
      </c>
      <c r="B15" s="214">
        <f>'Alle lijsten'!B62</f>
        <v>0</v>
      </c>
      <c r="C15" s="214" t="e">
        <f>'Alle lijsten'!#REF!</f>
        <v>#REF!</v>
      </c>
      <c r="D15" s="143"/>
      <c r="E15" s="143"/>
      <c r="F15" s="143"/>
      <c r="G15" s="143"/>
      <c r="H15" s="143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205">
        <f t="shared" si="0"/>
        <v>0</v>
      </c>
      <c r="AE15" s="143"/>
      <c r="AF15" s="203">
        <f t="shared" si="1"/>
        <v>0</v>
      </c>
      <c r="AG15" s="143"/>
      <c r="AH15" s="143"/>
      <c r="AI15" s="143"/>
      <c r="AJ15" s="143"/>
      <c r="AK15" s="143"/>
      <c r="AL15" s="143"/>
      <c r="AM15" s="143"/>
      <c r="AN15" s="143"/>
      <c r="AO15" s="143"/>
      <c r="AP15" s="143"/>
      <c r="AQ15" s="143"/>
      <c r="AR15" s="143"/>
      <c r="AS15" s="143"/>
      <c r="AT15" s="143"/>
      <c r="AU15" s="143"/>
      <c r="AV15" s="143"/>
      <c r="AW15" s="143"/>
      <c r="AX15" s="143"/>
      <c r="AY15" s="143"/>
      <c r="AZ15" s="143"/>
      <c r="BA15" s="143"/>
      <c r="BB15" s="143"/>
      <c r="BC15" s="143"/>
      <c r="BD15" s="143"/>
      <c r="BE15" s="143"/>
      <c r="BF15" s="143"/>
      <c r="BG15" s="205">
        <f t="shared" si="2"/>
        <v>0</v>
      </c>
      <c r="BH15" s="143"/>
      <c r="BI15" s="203">
        <f t="shared" si="3"/>
        <v>0</v>
      </c>
      <c r="BJ15" s="203">
        <f t="shared" si="4"/>
        <v>0</v>
      </c>
      <c r="BK15" s="204">
        <f t="shared" si="5"/>
        <v>0</v>
      </c>
      <c r="BL15" s="210" t="str">
        <f t="shared" si="6"/>
        <v/>
      </c>
    </row>
    <row r="16" spans="1:64" ht="20.100000000000001" customHeight="1">
      <c r="A16" s="145"/>
      <c r="B16" s="143"/>
      <c r="C16" s="143"/>
      <c r="D16" s="143"/>
      <c r="E16" s="143"/>
      <c r="F16" s="143"/>
      <c r="G16" s="143"/>
      <c r="H16" s="143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30">
        <f t="shared" si="0"/>
        <v>0</v>
      </c>
      <c r="AE16" s="143"/>
      <c r="AF16" s="51">
        <f t="shared" si="1"/>
        <v>0</v>
      </c>
      <c r="AG16" s="143"/>
      <c r="AH16" s="143"/>
      <c r="AI16" s="143"/>
      <c r="AJ16" s="143"/>
      <c r="AK16" s="143"/>
      <c r="AL16" s="143"/>
      <c r="AM16" s="143"/>
      <c r="AN16" s="143"/>
      <c r="AO16" s="143"/>
      <c r="AP16" s="143"/>
      <c r="AQ16" s="143"/>
      <c r="AR16" s="143"/>
      <c r="AS16" s="143"/>
      <c r="AT16" s="143"/>
      <c r="AU16" s="143"/>
      <c r="AV16" s="143"/>
      <c r="AW16" s="143"/>
      <c r="AX16" s="143"/>
      <c r="AY16" s="143"/>
      <c r="AZ16" s="143"/>
      <c r="BA16" s="143"/>
      <c r="BB16" s="143"/>
      <c r="BC16" s="143"/>
      <c r="BD16" s="143"/>
      <c r="BE16" s="143"/>
      <c r="BF16" s="143"/>
      <c r="BG16" s="30">
        <f t="shared" si="2"/>
        <v>0</v>
      </c>
      <c r="BH16" s="143"/>
      <c r="BI16" s="51">
        <f t="shared" si="3"/>
        <v>0</v>
      </c>
      <c r="BJ16" s="51">
        <f t="shared" si="4"/>
        <v>0</v>
      </c>
      <c r="BK16" s="53">
        <f t="shared" si="5"/>
        <v>0</v>
      </c>
      <c r="BL16" s="138" t="str">
        <f t="shared" si="6"/>
        <v/>
      </c>
    </row>
    <row r="17" spans="1:64" ht="20.100000000000001" customHeight="1">
      <c r="A17" s="145"/>
      <c r="B17" s="143"/>
      <c r="C17" s="143"/>
      <c r="D17" s="143"/>
      <c r="E17" s="143"/>
      <c r="F17" s="143"/>
      <c r="G17" s="143"/>
      <c r="H17" s="143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30">
        <f t="shared" si="0"/>
        <v>0</v>
      </c>
      <c r="AE17" s="143"/>
      <c r="AF17" s="51">
        <f t="shared" si="1"/>
        <v>0</v>
      </c>
      <c r="AG17" s="143"/>
      <c r="AH17" s="143"/>
      <c r="AI17" s="143"/>
      <c r="AJ17" s="143"/>
      <c r="AK17" s="143"/>
      <c r="AL17" s="143"/>
      <c r="AM17" s="143"/>
      <c r="AN17" s="143"/>
      <c r="AO17" s="143"/>
      <c r="AP17" s="143"/>
      <c r="AQ17" s="143"/>
      <c r="AR17" s="143"/>
      <c r="AS17" s="143"/>
      <c r="AT17" s="143"/>
      <c r="AU17" s="143"/>
      <c r="AV17" s="143"/>
      <c r="AW17" s="143"/>
      <c r="AX17" s="143"/>
      <c r="AY17" s="143"/>
      <c r="AZ17" s="143"/>
      <c r="BA17" s="143"/>
      <c r="BB17" s="143"/>
      <c r="BC17" s="143"/>
      <c r="BD17" s="143"/>
      <c r="BE17" s="143"/>
      <c r="BF17" s="143"/>
      <c r="BG17" s="30">
        <f t="shared" si="2"/>
        <v>0</v>
      </c>
      <c r="BH17" s="143"/>
      <c r="BI17" s="51">
        <f t="shared" si="3"/>
        <v>0</v>
      </c>
      <c r="BJ17" s="51">
        <f t="shared" si="4"/>
        <v>0</v>
      </c>
      <c r="BK17" s="53">
        <f t="shared" si="5"/>
        <v>0</v>
      </c>
      <c r="BL17" s="138" t="str">
        <f t="shared" si="6"/>
        <v/>
      </c>
    </row>
    <row r="18" spans="1:64" ht="20.100000000000001" customHeight="1">
      <c r="A18" s="145"/>
      <c r="B18" s="143"/>
      <c r="C18" s="143"/>
      <c r="D18" s="143"/>
      <c r="E18" s="143"/>
      <c r="F18" s="143"/>
      <c r="G18" s="143"/>
      <c r="H18" s="143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30">
        <f t="shared" si="0"/>
        <v>0</v>
      </c>
      <c r="AE18" s="143"/>
      <c r="AF18" s="51">
        <f t="shared" si="1"/>
        <v>0</v>
      </c>
      <c r="AG18" s="143"/>
      <c r="AH18" s="143"/>
      <c r="AI18" s="143"/>
      <c r="AJ18" s="143"/>
      <c r="AK18" s="143"/>
      <c r="AL18" s="143"/>
      <c r="AM18" s="143"/>
      <c r="AN18" s="143"/>
      <c r="AO18" s="143"/>
      <c r="AP18" s="143"/>
      <c r="AQ18" s="143"/>
      <c r="AR18" s="143"/>
      <c r="AS18" s="143"/>
      <c r="AT18" s="143"/>
      <c r="AU18" s="143"/>
      <c r="AV18" s="143"/>
      <c r="AW18" s="143"/>
      <c r="AX18" s="143"/>
      <c r="AY18" s="143"/>
      <c r="AZ18" s="143"/>
      <c r="BA18" s="143"/>
      <c r="BB18" s="143"/>
      <c r="BC18" s="143"/>
      <c r="BD18" s="143"/>
      <c r="BE18" s="143"/>
      <c r="BF18" s="143"/>
      <c r="BG18" s="30">
        <f t="shared" si="2"/>
        <v>0</v>
      </c>
      <c r="BH18" s="143"/>
      <c r="BI18" s="51">
        <f t="shared" si="3"/>
        <v>0</v>
      </c>
      <c r="BJ18" s="51">
        <f t="shared" si="4"/>
        <v>0</v>
      </c>
      <c r="BK18" s="53">
        <f t="shared" si="5"/>
        <v>0</v>
      </c>
      <c r="BL18" s="138" t="str">
        <f t="shared" si="6"/>
        <v/>
      </c>
    </row>
    <row r="19" spans="1:64" ht="20.100000000000001" customHeight="1">
      <c r="A19" s="145"/>
      <c r="B19" s="143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30">
        <f t="shared" si="0"/>
        <v>0</v>
      </c>
      <c r="AE19" s="143"/>
      <c r="AF19" s="51">
        <f t="shared" si="1"/>
        <v>0</v>
      </c>
      <c r="AG19" s="143"/>
      <c r="AH19" s="143"/>
      <c r="AI19" s="143"/>
      <c r="AJ19" s="143"/>
      <c r="AK19" s="143"/>
      <c r="AL19" s="143"/>
      <c r="AM19" s="143"/>
      <c r="AN19" s="143"/>
      <c r="AO19" s="143"/>
      <c r="AP19" s="143"/>
      <c r="AQ19" s="143"/>
      <c r="AR19" s="143"/>
      <c r="AS19" s="143"/>
      <c r="AT19" s="143"/>
      <c r="AU19" s="143"/>
      <c r="AV19" s="143"/>
      <c r="AW19" s="143"/>
      <c r="AX19" s="143"/>
      <c r="AY19" s="143"/>
      <c r="AZ19" s="143"/>
      <c r="BA19" s="143"/>
      <c r="BB19" s="143"/>
      <c r="BC19" s="143"/>
      <c r="BD19" s="143"/>
      <c r="BE19" s="143"/>
      <c r="BF19" s="143"/>
      <c r="BG19" s="30">
        <f t="shared" si="2"/>
        <v>0</v>
      </c>
      <c r="BH19" s="143"/>
      <c r="BI19" s="51">
        <f t="shared" si="3"/>
        <v>0</v>
      </c>
      <c r="BJ19" s="51">
        <f t="shared" si="4"/>
        <v>0</v>
      </c>
      <c r="BK19" s="53">
        <f t="shared" si="5"/>
        <v>0</v>
      </c>
      <c r="BL19" s="138" t="str">
        <f t="shared" si="6"/>
        <v/>
      </c>
    </row>
    <row r="20" spans="1:64" ht="20.100000000000001" customHeight="1">
      <c r="A20" s="145"/>
      <c r="B20" s="143"/>
      <c r="C20" s="143"/>
      <c r="D20" s="143"/>
      <c r="E20" s="143"/>
      <c r="F20" s="143"/>
      <c r="G20" s="143"/>
      <c r="H20" s="143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30">
        <f t="shared" si="0"/>
        <v>0</v>
      </c>
      <c r="AE20" s="143"/>
      <c r="AF20" s="51">
        <f t="shared" si="1"/>
        <v>0</v>
      </c>
      <c r="AG20" s="143"/>
      <c r="AH20" s="143"/>
      <c r="AI20" s="143"/>
      <c r="AJ20" s="143"/>
      <c r="AK20" s="143"/>
      <c r="AL20" s="143"/>
      <c r="AM20" s="143"/>
      <c r="AN20" s="143"/>
      <c r="AO20" s="143"/>
      <c r="AP20" s="143"/>
      <c r="AQ20" s="143"/>
      <c r="AR20" s="143"/>
      <c r="AS20" s="143"/>
      <c r="AT20" s="143"/>
      <c r="AU20" s="143"/>
      <c r="AV20" s="143"/>
      <c r="AW20" s="143"/>
      <c r="AX20" s="143"/>
      <c r="AY20" s="143"/>
      <c r="AZ20" s="143"/>
      <c r="BA20" s="143"/>
      <c r="BB20" s="143"/>
      <c r="BC20" s="143"/>
      <c r="BD20" s="143"/>
      <c r="BE20" s="143"/>
      <c r="BF20" s="143"/>
      <c r="BG20" s="30">
        <f t="shared" si="2"/>
        <v>0</v>
      </c>
      <c r="BH20" s="143"/>
      <c r="BI20" s="51">
        <f t="shared" si="3"/>
        <v>0</v>
      </c>
      <c r="BJ20" s="51">
        <f t="shared" si="4"/>
        <v>0</v>
      </c>
      <c r="BK20" s="53">
        <f t="shared" si="5"/>
        <v>0</v>
      </c>
      <c r="BL20" s="138" t="str">
        <f t="shared" si="6"/>
        <v/>
      </c>
    </row>
    <row r="21" spans="1:64" ht="15">
      <c r="BJ21" s="51">
        <f t="shared" si="4"/>
        <v>0</v>
      </c>
    </row>
  </sheetData>
  <customSheetViews>
    <customSheetView guid="{3D32FF8D-2D7B-4E8E-A121-2D0EEC57DB23}" scale="70" state="hidden">
      <pane xSplit="3" topLeftCell="D1" activePane="topRight" state="frozen"/>
      <selection pane="topRight" activeCell="AJ1" sqref="AJ1"/>
      <pageMargins left="0.7" right="0.7" top="0.75" bottom="0.75" header="0.3" footer="0.3"/>
    </customSheetView>
    <customSheetView guid="{7D5A682B-7840-4DAB-BB53-AB7A48A909E0}" scale="70">
      <pane xSplit="3" topLeftCell="D1" activePane="topRight" state="frozen"/>
      <selection pane="topRight" activeCell="AJ1" sqref="AJ1"/>
      <pageMargins left="0.7" right="0.7" top="0.75" bottom="0.75" header="0.3" footer="0.3"/>
    </customSheetView>
    <customSheetView guid="{162DEE58-C322-45F3-9011-28626C785983}" scale="70" state="hidden">
      <pane xSplit="3" topLeftCell="D1" activePane="topRight" state="frozen"/>
      <selection pane="topRight" activeCell="AJ1" sqref="AJ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P20"/>
  <sheetViews>
    <sheetView tabSelected="1" zoomScale="70" zoomScaleNormal="70" workbookViewId="0">
      <pane xSplit="31" topLeftCell="AF1" activePane="topRight" state="frozen"/>
      <selection pane="topRight" activeCell="BP35" sqref="BP35"/>
    </sheetView>
  </sheetViews>
  <sheetFormatPr defaultRowHeight="12.75"/>
  <cols>
    <col min="1" max="1" width="7.7109375" customWidth="1"/>
    <col min="2" max="2" width="30.85546875" customWidth="1"/>
    <col min="3" max="3" width="10.85546875" hidden="1" customWidth="1"/>
    <col min="4" max="31" width="3.7109375" hidden="1" customWidth="1"/>
    <col min="32" max="32" width="7.7109375" customWidth="1"/>
    <col min="33" max="33" width="12" customWidth="1"/>
    <col min="34" max="34" width="13.85546875" customWidth="1"/>
    <col min="35" max="63" width="3.7109375" hidden="1" customWidth="1"/>
    <col min="64" max="64" width="7.7109375" customWidth="1"/>
    <col min="65" max="65" width="11.85546875" customWidth="1"/>
    <col min="66" max="66" width="11.5703125" customWidth="1"/>
    <col min="67" max="67" width="12.7109375" customWidth="1"/>
    <col min="68" max="68" width="11.5703125" customWidth="1"/>
  </cols>
  <sheetData>
    <row r="1" spans="1:68" ht="21.75" thickBot="1">
      <c r="A1" s="67"/>
      <c r="B1" s="13" t="s">
        <v>24</v>
      </c>
      <c r="C1" s="63" t="s">
        <v>1</v>
      </c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4"/>
      <c r="AG1" s="64"/>
      <c r="AH1" s="65"/>
      <c r="AI1" s="63"/>
      <c r="AJ1" s="63"/>
      <c r="AK1" s="63"/>
      <c r="AL1" s="63" t="s">
        <v>48</v>
      </c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  <c r="AY1" s="63"/>
      <c r="AZ1" s="63"/>
      <c r="BA1" s="63"/>
      <c r="BB1" s="63"/>
      <c r="BC1" s="63"/>
      <c r="BD1" s="63"/>
      <c r="BE1" s="63"/>
      <c r="BF1" s="63"/>
      <c r="BG1" s="63"/>
      <c r="BH1" s="63"/>
      <c r="BI1" s="63"/>
      <c r="BJ1" s="63"/>
      <c r="BK1" s="63"/>
      <c r="BL1" s="64"/>
      <c r="BM1" s="64"/>
      <c r="BN1" s="65"/>
      <c r="BO1" s="65"/>
      <c r="BP1" s="66"/>
    </row>
    <row r="2" spans="1:68" ht="126">
      <c r="A2" s="147" t="s">
        <v>5</v>
      </c>
      <c r="B2" s="131" t="s">
        <v>14</v>
      </c>
      <c r="C2" s="42"/>
      <c r="D2" s="42">
        <f>'Alle lijsten'!I6</f>
        <v>1</v>
      </c>
      <c r="E2" s="42">
        <f>'Alle lijsten'!J6</f>
        <v>2</v>
      </c>
      <c r="F2" s="42">
        <f>'Alle lijsten'!K6</f>
        <v>3</v>
      </c>
      <c r="G2" s="42">
        <f>'Alle lijsten'!L6</f>
        <v>4</v>
      </c>
      <c r="H2" s="42">
        <f>'Alle lijsten'!M6</f>
        <v>5</v>
      </c>
      <c r="I2" s="42" t="str">
        <f>'Alle lijsten'!N6</f>
        <v>6a</v>
      </c>
      <c r="J2" s="42" t="str">
        <f>'Alle lijsten'!O6</f>
        <v>6b</v>
      </c>
      <c r="K2" s="42" t="str">
        <f>'Alle lijsten'!P6</f>
        <v>6c</v>
      </c>
      <c r="L2" s="42">
        <f>'Alle lijsten'!Q6</f>
        <v>7</v>
      </c>
      <c r="M2" s="42">
        <f>'Alle lijsten'!R6</f>
        <v>8</v>
      </c>
      <c r="N2" s="42">
        <f>'Alle lijsten'!S6</f>
        <v>9</v>
      </c>
      <c r="O2" s="42">
        <f>'Alle lijsten'!T6</f>
        <v>10</v>
      </c>
      <c r="P2" s="42" t="str">
        <f>'Alle lijsten'!U6</f>
        <v>11a</v>
      </c>
      <c r="Q2" s="42" t="str">
        <f>'Alle lijsten'!V6</f>
        <v>11b</v>
      </c>
      <c r="R2" s="42" t="str">
        <f>'Alle lijsten'!W6</f>
        <v>11c</v>
      </c>
      <c r="S2" s="42" t="str">
        <f>'Alle lijsten'!X6</f>
        <v>11d</v>
      </c>
      <c r="T2" s="42" t="str">
        <f>'Alle lijsten'!Y6</f>
        <v>11e</v>
      </c>
      <c r="U2" s="42">
        <f>'Alle lijsten'!Z6</f>
        <v>12</v>
      </c>
      <c r="V2" s="42">
        <f>'Alle lijsten'!AA6</f>
        <v>13</v>
      </c>
      <c r="W2" s="42" t="str">
        <f>'Alle lijsten'!AB6</f>
        <v>14a</v>
      </c>
      <c r="X2" s="42" t="str">
        <f>'Alle lijsten'!AC6</f>
        <v>14b</v>
      </c>
      <c r="Y2" s="42" t="str">
        <f>'Alle lijsten'!AD6</f>
        <v>14c</v>
      </c>
      <c r="Z2" s="42" t="str">
        <f>'Alle lijsten'!AE6</f>
        <v>14d</v>
      </c>
      <c r="AA2" s="42" t="str">
        <f>'Alle lijsten'!AF6</f>
        <v>14e</v>
      </c>
      <c r="AB2" s="42">
        <v>15</v>
      </c>
      <c r="AC2" s="42">
        <v>16</v>
      </c>
      <c r="AD2" s="42">
        <v>17</v>
      </c>
      <c r="AE2" s="128" t="s">
        <v>29</v>
      </c>
      <c r="AF2" s="132" t="s">
        <v>6</v>
      </c>
      <c r="AG2" s="132" t="s">
        <v>10</v>
      </c>
      <c r="AH2" s="133" t="s">
        <v>11</v>
      </c>
      <c r="AI2" s="47"/>
      <c r="AJ2" s="42">
        <f>'Alle lijsten'!I6</f>
        <v>1</v>
      </c>
      <c r="AK2" s="42">
        <f>'Alle lijsten'!J6</f>
        <v>2</v>
      </c>
      <c r="AL2" s="42">
        <f>'Alle lijsten'!K6</f>
        <v>3</v>
      </c>
      <c r="AM2" s="42">
        <f>'Alle lijsten'!L6</f>
        <v>4</v>
      </c>
      <c r="AN2" s="42">
        <f>'Alle lijsten'!M6</f>
        <v>5</v>
      </c>
      <c r="AO2" s="42" t="str">
        <f>'Alle lijsten'!N6</f>
        <v>6a</v>
      </c>
      <c r="AP2" s="42" t="str">
        <f>'Alle lijsten'!O6</f>
        <v>6b</v>
      </c>
      <c r="AQ2" s="42" t="str">
        <f>'Alle lijsten'!P6</f>
        <v>6c</v>
      </c>
      <c r="AR2" s="42">
        <f>'Alle lijsten'!Q6</f>
        <v>7</v>
      </c>
      <c r="AS2" s="42">
        <f>'Alle lijsten'!R6</f>
        <v>8</v>
      </c>
      <c r="AT2" s="42">
        <f>'Alle lijsten'!S6</f>
        <v>9</v>
      </c>
      <c r="AU2" s="42">
        <f>'Alle lijsten'!T6</f>
        <v>10</v>
      </c>
      <c r="AV2" s="42" t="str">
        <f>'Alle lijsten'!U6</f>
        <v>11a</v>
      </c>
      <c r="AW2" s="42" t="str">
        <f>'Alle lijsten'!V6</f>
        <v>11b</v>
      </c>
      <c r="AX2" s="42" t="str">
        <f>'Alle lijsten'!W6</f>
        <v>11c</v>
      </c>
      <c r="AY2" s="42" t="str">
        <f>'Alle lijsten'!X6</f>
        <v>11d</v>
      </c>
      <c r="AZ2" s="42" t="str">
        <f>'Alle lijsten'!Y6</f>
        <v>11e</v>
      </c>
      <c r="BA2" s="42">
        <f>'Alle lijsten'!Z6</f>
        <v>12</v>
      </c>
      <c r="BB2" s="42">
        <f>'Alle lijsten'!AA6</f>
        <v>13</v>
      </c>
      <c r="BC2" s="42" t="str">
        <f>'Alle lijsten'!AB6</f>
        <v>14a</v>
      </c>
      <c r="BD2" s="42" t="str">
        <f>'Alle lijsten'!AC6</f>
        <v>14b</v>
      </c>
      <c r="BE2" s="42" t="str">
        <f>'Alle lijsten'!AD6</f>
        <v>14c</v>
      </c>
      <c r="BF2" s="42" t="str">
        <f>'Alle lijsten'!AE6</f>
        <v>14d</v>
      </c>
      <c r="BG2" s="42" t="str">
        <f>'Alle lijsten'!AF6</f>
        <v>14e</v>
      </c>
      <c r="BH2" s="42">
        <v>15</v>
      </c>
      <c r="BI2" s="42">
        <v>16</v>
      </c>
      <c r="BJ2" s="42">
        <v>17</v>
      </c>
      <c r="BK2" s="128" t="s">
        <v>29</v>
      </c>
      <c r="BL2" s="134" t="s">
        <v>2</v>
      </c>
      <c r="BM2" s="134" t="s">
        <v>7</v>
      </c>
      <c r="BN2" s="135" t="s">
        <v>12</v>
      </c>
      <c r="BO2" s="135" t="s">
        <v>8</v>
      </c>
      <c r="BP2" s="146" t="s">
        <v>9</v>
      </c>
    </row>
    <row r="3" spans="1:68" ht="21">
      <c r="A3" s="235">
        <f t="shared" ref="A3:A20" si="0">IF(BP3=0,"",RANK(BP3,$BP$3:$BP$21,1)-COUNTIF($BP$3:$BP$21,0))</f>
        <v>1</v>
      </c>
      <c r="B3" s="228" t="s">
        <v>108</v>
      </c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29"/>
      <c r="N3" s="229"/>
      <c r="O3" s="229"/>
      <c r="P3" s="229"/>
      <c r="Q3" s="229"/>
      <c r="R3" s="229"/>
      <c r="S3" s="229"/>
      <c r="T3" s="229"/>
      <c r="U3" s="229"/>
      <c r="V3" s="229"/>
      <c r="W3" s="229"/>
      <c r="X3" s="229"/>
      <c r="Y3" s="229"/>
      <c r="Z3" s="229"/>
      <c r="AA3" s="229"/>
      <c r="AB3" s="229"/>
      <c r="AC3" s="229"/>
      <c r="AD3" s="229"/>
      <c r="AE3" s="229"/>
      <c r="AF3" s="230">
        <f>SUM(D3:AD3)*4+(C3)+(AE3)*20</f>
        <v>0</v>
      </c>
      <c r="AG3" s="231">
        <v>279.14999999999998</v>
      </c>
      <c r="AH3" s="232">
        <f>SUM(AF3+AG3)</f>
        <v>279.14999999999998</v>
      </c>
      <c r="AI3" s="233"/>
      <c r="AJ3" s="229"/>
      <c r="AK3" s="229"/>
      <c r="AL3" s="229"/>
      <c r="AM3" s="229"/>
      <c r="AN3" s="229"/>
      <c r="AO3" s="229"/>
      <c r="AP3" s="229"/>
      <c r="AQ3" s="229"/>
      <c r="AR3" s="229"/>
      <c r="AS3" s="229"/>
      <c r="AT3" s="229"/>
      <c r="AU3" s="229"/>
      <c r="AV3" s="229"/>
      <c r="AW3" s="229"/>
      <c r="AX3" s="229"/>
      <c r="AY3" s="229"/>
      <c r="AZ3" s="229"/>
      <c r="BA3" s="229"/>
      <c r="BB3" s="229"/>
      <c r="BC3" s="229"/>
      <c r="BD3" s="229"/>
      <c r="BE3" s="229"/>
      <c r="BF3" s="229"/>
      <c r="BG3" s="229"/>
      <c r="BH3" s="229"/>
      <c r="BI3" s="229"/>
      <c r="BJ3" s="229"/>
      <c r="BK3" s="229"/>
      <c r="BL3" s="230">
        <f>SUM(AJ3:BJ3)*4+(AI3)+(BK3)*20</f>
        <v>0</v>
      </c>
      <c r="BM3" s="231">
        <v>271.36</v>
      </c>
      <c r="BN3" s="232">
        <f>BL3+BM3</f>
        <v>271.36</v>
      </c>
      <c r="BO3" s="232">
        <f>AH3</f>
        <v>279.14999999999998</v>
      </c>
      <c r="BP3" s="234">
        <f>BN3+BO3</f>
        <v>550.51</v>
      </c>
    </row>
    <row r="4" spans="1:68" ht="21">
      <c r="A4" s="235">
        <f t="shared" si="0"/>
        <v>2</v>
      </c>
      <c r="B4" s="228" t="str">
        <f>'Alle lijsten'!B67</f>
        <v>Chevano Marijnisen</v>
      </c>
      <c r="C4" s="229"/>
      <c r="D4" s="229"/>
      <c r="E4" s="229"/>
      <c r="F4" s="229"/>
      <c r="G4" s="229"/>
      <c r="H4" s="229"/>
      <c r="I4" s="229"/>
      <c r="J4" s="229"/>
      <c r="K4" s="229"/>
      <c r="L4" s="229"/>
      <c r="M4" s="229"/>
      <c r="N4" s="229"/>
      <c r="O4" s="229"/>
      <c r="P4" s="229"/>
      <c r="Q4" s="229"/>
      <c r="R4" s="229"/>
      <c r="S4" s="229"/>
      <c r="T4" s="229">
        <v>1</v>
      </c>
      <c r="U4" s="229"/>
      <c r="V4" s="229"/>
      <c r="W4" s="229"/>
      <c r="X4" s="229"/>
      <c r="Y4" s="229"/>
      <c r="Z4" s="229"/>
      <c r="AA4" s="229"/>
      <c r="AB4" s="229"/>
      <c r="AC4" s="229"/>
      <c r="AD4" s="229"/>
      <c r="AE4" s="229"/>
      <c r="AF4" s="230">
        <f>SUM(D4:AD4)*4+(C4)+(AE4)*20</f>
        <v>4</v>
      </c>
      <c r="AG4" s="231">
        <v>288.43</v>
      </c>
      <c r="AH4" s="232">
        <f>SUM(AF4+AG4)</f>
        <v>292.43</v>
      </c>
      <c r="AI4" s="233"/>
      <c r="AJ4" s="229"/>
      <c r="AK4" s="229"/>
      <c r="AL4" s="229"/>
      <c r="AM4" s="229"/>
      <c r="AN4" s="229"/>
      <c r="AO4" s="229"/>
      <c r="AP4" s="229"/>
      <c r="AQ4" s="229"/>
      <c r="AR4" s="229"/>
      <c r="AS4" s="229"/>
      <c r="AT4" s="229"/>
      <c r="AU4" s="229"/>
      <c r="AV4" s="229"/>
      <c r="AW4" s="229"/>
      <c r="AX4" s="229"/>
      <c r="AY4" s="229"/>
      <c r="AZ4" s="229"/>
      <c r="BA4" s="229"/>
      <c r="BB4" s="229"/>
      <c r="BC4" s="229"/>
      <c r="BD4" s="229"/>
      <c r="BE4" s="229"/>
      <c r="BF4" s="229"/>
      <c r="BG4" s="229"/>
      <c r="BH4" s="229"/>
      <c r="BI4" s="229"/>
      <c r="BJ4" s="229"/>
      <c r="BK4" s="229"/>
      <c r="BL4" s="230">
        <f>SUM(AJ4:BJ4)*4+(AI4)+(BK4)*20</f>
        <v>0</v>
      </c>
      <c r="BM4" s="231">
        <v>263.45999999999998</v>
      </c>
      <c r="BN4" s="232">
        <f>BL4+BM4</f>
        <v>263.45999999999998</v>
      </c>
      <c r="BO4" s="232">
        <f>AH4</f>
        <v>292.43</v>
      </c>
      <c r="BP4" s="234">
        <f>BN4+BO4</f>
        <v>555.89</v>
      </c>
    </row>
    <row r="5" spans="1:68" ht="21">
      <c r="A5" s="235">
        <f t="shared" si="0"/>
        <v>3</v>
      </c>
      <c r="B5" s="228" t="str">
        <f>'Alle lijsten'!B65</f>
        <v>Jill Riemslag</v>
      </c>
      <c r="C5" s="236"/>
      <c r="D5" s="236"/>
      <c r="E5" s="236"/>
      <c r="F5" s="236"/>
      <c r="G5" s="236"/>
      <c r="H5" s="236"/>
      <c r="I5" s="236"/>
      <c r="J5" s="236"/>
      <c r="K5" s="236"/>
      <c r="L5" s="236"/>
      <c r="M5" s="236"/>
      <c r="N5" s="236"/>
      <c r="O5" s="236"/>
      <c r="P5" s="236"/>
      <c r="Q5" s="236"/>
      <c r="R5" s="236"/>
      <c r="S5" s="236"/>
      <c r="T5" s="236"/>
      <c r="U5" s="236"/>
      <c r="V5" s="236"/>
      <c r="W5" s="236"/>
      <c r="X5" s="236"/>
      <c r="Y5" s="236"/>
      <c r="Z5" s="236"/>
      <c r="AA5" s="236"/>
      <c r="AB5" s="236"/>
      <c r="AC5" s="236"/>
      <c r="AD5" s="236"/>
      <c r="AE5" s="236"/>
      <c r="AF5" s="230">
        <f>SUM(D5:AD5)*4+(C5)+(AE5)*20</f>
        <v>0</v>
      </c>
      <c r="AG5" s="237">
        <v>311.02</v>
      </c>
      <c r="AH5" s="232">
        <f>SUM(AF5+AG5)</f>
        <v>311.02</v>
      </c>
      <c r="AI5" s="238"/>
      <c r="AJ5" s="236"/>
      <c r="AK5" s="236"/>
      <c r="AL5" s="236"/>
      <c r="AM5" s="236"/>
      <c r="AN5" s="236"/>
      <c r="AO5" s="236"/>
      <c r="AP5" s="236"/>
      <c r="AQ5" s="236"/>
      <c r="AR5" s="236"/>
      <c r="AS5" s="236"/>
      <c r="AT5" s="236"/>
      <c r="AU5" s="236"/>
      <c r="AV5" s="236"/>
      <c r="AW5" s="236"/>
      <c r="AX5" s="236"/>
      <c r="AY5" s="236"/>
      <c r="AZ5" s="236"/>
      <c r="BA5" s="236"/>
      <c r="BB5" s="236"/>
      <c r="BC5" s="236"/>
      <c r="BD5" s="236"/>
      <c r="BE5" s="236"/>
      <c r="BF5" s="236"/>
      <c r="BG5" s="236"/>
      <c r="BH5" s="236"/>
      <c r="BI5" s="236"/>
      <c r="BJ5" s="236"/>
      <c r="BK5" s="236"/>
      <c r="BL5" s="230">
        <f>SUM(AJ5:BJ5)*4+(AI5)+(BK5)*20</f>
        <v>0</v>
      </c>
      <c r="BM5" s="237">
        <v>258.3</v>
      </c>
      <c r="BN5" s="232">
        <f>BL5+BM5</f>
        <v>258.3</v>
      </c>
      <c r="BO5" s="232">
        <f>AH5</f>
        <v>311.02</v>
      </c>
      <c r="BP5" s="234">
        <f>BN5+BO5</f>
        <v>569.31999999999994</v>
      </c>
    </row>
    <row r="6" spans="1:68" ht="15.75" hidden="1">
      <c r="A6" s="221" t="str">
        <f t="shared" si="0"/>
        <v/>
      </c>
      <c r="B6" s="215">
        <f>'Alle lijsten'!B68</f>
        <v>0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205">
        <f t="shared" ref="AF6:AF20" si="1">SUM(D6:AD6)*4+(C6)+(AE6)*20</f>
        <v>0</v>
      </c>
      <c r="AG6" s="71"/>
      <c r="AH6" s="203">
        <f t="shared" ref="AH6:AH20" si="2">SUM(AF6+AG6)</f>
        <v>0</v>
      </c>
      <c r="AI6" s="70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205">
        <f t="shared" ref="BL6:BL20" si="3">SUM(AJ6:BJ6)*4+(AI6)+(BK6)*20</f>
        <v>0</v>
      </c>
      <c r="BM6" s="71"/>
      <c r="BN6" s="203">
        <f t="shared" ref="BN6:BN20" si="4">BL6+BM6</f>
        <v>0</v>
      </c>
      <c r="BO6" s="203">
        <f t="shared" ref="BO6:BO20" si="5">AH6</f>
        <v>0</v>
      </c>
      <c r="BP6" s="204">
        <f t="shared" ref="BP6:BP19" si="6">BN6+BO6</f>
        <v>0</v>
      </c>
    </row>
    <row r="7" spans="1:68" ht="15.75" hidden="1">
      <c r="A7" s="221" t="str">
        <f t="shared" si="0"/>
        <v/>
      </c>
      <c r="B7" s="215">
        <f>'Alle lijsten'!B69</f>
        <v>0</v>
      </c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205">
        <f t="shared" si="1"/>
        <v>0</v>
      </c>
      <c r="AG7" s="71"/>
      <c r="AH7" s="203">
        <f t="shared" si="2"/>
        <v>0</v>
      </c>
      <c r="AI7" s="70"/>
      <c r="AJ7" s="41"/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  <c r="BF7" s="41"/>
      <c r="BG7" s="41"/>
      <c r="BH7" s="41"/>
      <c r="BI7" s="41"/>
      <c r="BJ7" s="41"/>
      <c r="BK7" s="41"/>
      <c r="BL7" s="205">
        <f t="shared" si="3"/>
        <v>0</v>
      </c>
      <c r="BM7" s="71"/>
      <c r="BN7" s="203">
        <f t="shared" si="4"/>
        <v>0</v>
      </c>
      <c r="BO7" s="203">
        <f t="shared" si="5"/>
        <v>0</v>
      </c>
      <c r="BP7" s="204">
        <f t="shared" si="6"/>
        <v>0</v>
      </c>
    </row>
    <row r="8" spans="1:68" ht="15.75" hidden="1">
      <c r="A8" s="221" t="str">
        <f t="shared" si="0"/>
        <v/>
      </c>
      <c r="B8" s="215">
        <f>'Alle lijsten'!B70</f>
        <v>0</v>
      </c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205">
        <f t="shared" si="1"/>
        <v>0</v>
      </c>
      <c r="AG8" s="71"/>
      <c r="AH8" s="203">
        <f t="shared" si="2"/>
        <v>0</v>
      </c>
      <c r="AI8" s="70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41"/>
      <c r="BH8" s="41"/>
      <c r="BI8" s="41"/>
      <c r="BJ8" s="41"/>
      <c r="BK8" s="41"/>
      <c r="BL8" s="205">
        <f t="shared" si="3"/>
        <v>0</v>
      </c>
      <c r="BM8" s="71"/>
      <c r="BN8" s="203">
        <f t="shared" si="4"/>
        <v>0</v>
      </c>
      <c r="BO8" s="203">
        <f t="shared" si="5"/>
        <v>0</v>
      </c>
      <c r="BP8" s="204">
        <f t="shared" si="6"/>
        <v>0</v>
      </c>
    </row>
    <row r="9" spans="1:68" ht="15.75" hidden="1">
      <c r="A9" s="221" t="str">
        <f t="shared" si="0"/>
        <v/>
      </c>
      <c r="B9" s="215">
        <f>'Alle lijsten'!B71</f>
        <v>0</v>
      </c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205">
        <f t="shared" si="1"/>
        <v>0</v>
      </c>
      <c r="AG9" s="71"/>
      <c r="AH9" s="203">
        <f t="shared" si="2"/>
        <v>0</v>
      </c>
      <c r="AI9" s="70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  <c r="BF9" s="41"/>
      <c r="BG9" s="41"/>
      <c r="BH9" s="41"/>
      <c r="BI9" s="41"/>
      <c r="BJ9" s="41"/>
      <c r="BK9" s="41"/>
      <c r="BL9" s="205">
        <f t="shared" si="3"/>
        <v>0</v>
      </c>
      <c r="BM9" s="71"/>
      <c r="BN9" s="203">
        <f t="shared" si="4"/>
        <v>0</v>
      </c>
      <c r="BO9" s="203">
        <f t="shared" si="5"/>
        <v>0</v>
      </c>
      <c r="BP9" s="204">
        <f t="shared" si="6"/>
        <v>0</v>
      </c>
    </row>
    <row r="10" spans="1:68" ht="15.75" hidden="1">
      <c r="A10" s="221" t="str">
        <f t="shared" si="0"/>
        <v/>
      </c>
      <c r="B10" s="215">
        <f>'Alle lijsten'!B72</f>
        <v>0</v>
      </c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205">
        <f t="shared" si="1"/>
        <v>0</v>
      </c>
      <c r="AG10" s="71"/>
      <c r="AH10" s="203">
        <f t="shared" si="2"/>
        <v>0</v>
      </c>
      <c r="AI10" s="70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205">
        <f t="shared" si="3"/>
        <v>0</v>
      </c>
      <c r="BM10" s="71"/>
      <c r="BN10" s="203">
        <f t="shared" si="4"/>
        <v>0</v>
      </c>
      <c r="BO10" s="203">
        <f t="shared" si="5"/>
        <v>0</v>
      </c>
      <c r="BP10" s="204">
        <f t="shared" si="6"/>
        <v>0</v>
      </c>
    </row>
    <row r="11" spans="1:68" ht="15.75" hidden="1">
      <c r="A11" s="221" t="str">
        <f t="shared" si="0"/>
        <v/>
      </c>
      <c r="B11" s="215">
        <f>'Alle lijsten'!B73</f>
        <v>0</v>
      </c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205">
        <f t="shared" si="1"/>
        <v>0</v>
      </c>
      <c r="AG11" s="71"/>
      <c r="AH11" s="203">
        <f t="shared" si="2"/>
        <v>0</v>
      </c>
      <c r="AI11" s="70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205">
        <f t="shared" si="3"/>
        <v>0</v>
      </c>
      <c r="BM11" s="71"/>
      <c r="BN11" s="203">
        <f t="shared" si="4"/>
        <v>0</v>
      </c>
      <c r="BO11" s="203">
        <f t="shared" si="5"/>
        <v>0</v>
      </c>
      <c r="BP11" s="204">
        <f t="shared" si="6"/>
        <v>0</v>
      </c>
    </row>
    <row r="12" spans="1:68" ht="15.75" hidden="1">
      <c r="A12" s="221" t="str">
        <f t="shared" si="0"/>
        <v/>
      </c>
      <c r="B12" s="215">
        <f>'Alle lijsten'!B74</f>
        <v>0</v>
      </c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205">
        <f t="shared" si="1"/>
        <v>0</v>
      </c>
      <c r="AG12" s="71"/>
      <c r="AH12" s="203">
        <f t="shared" si="2"/>
        <v>0</v>
      </c>
      <c r="AI12" s="70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  <c r="BF12" s="41"/>
      <c r="BG12" s="41"/>
      <c r="BH12" s="41"/>
      <c r="BI12" s="41"/>
      <c r="BJ12" s="41"/>
      <c r="BK12" s="41"/>
      <c r="BL12" s="205">
        <f t="shared" si="3"/>
        <v>0</v>
      </c>
      <c r="BM12" s="71"/>
      <c r="BN12" s="203">
        <f t="shared" si="4"/>
        <v>0</v>
      </c>
      <c r="BO12" s="203">
        <f t="shared" si="5"/>
        <v>0</v>
      </c>
      <c r="BP12" s="204">
        <f t="shared" si="6"/>
        <v>0</v>
      </c>
    </row>
    <row r="13" spans="1:68" ht="15.75" hidden="1">
      <c r="A13" s="221" t="str">
        <f t="shared" si="0"/>
        <v/>
      </c>
      <c r="B13" s="215">
        <f>'Alle lijsten'!B75</f>
        <v>0</v>
      </c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205">
        <f t="shared" si="1"/>
        <v>0</v>
      </c>
      <c r="AG13" s="71"/>
      <c r="AH13" s="203">
        <f t="shared" si="2"/>
        <v>0</v>
      </c>
      <c r="AI13" s="70"/>
      <c r="AJ13" s="41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  <c r="BF13" s="41"/>
      <c r="BG13" s="41"/>
      <c r="BH13" s="41"/>
      <c r="BI13" s="41"/>
      <c r="BJ13" s="41"/>
      <c r="BK13" s="41"/>
      <c r="BL13" s="205">
        <f t="shared" si="3"/>
        <v>0</v>
      </c>
      <c r="BM13" s="71"/>
      <c r="BN13" s="203">
        <f t="shared" si="4"/>
        <v>0</v>
      </c>
      <c r="BO13" s="203">
        <f t="shared" si="5"/>
        <v>0</v>
      </c>
      <c r="BP13" s="204">
        <f t="shared" si="6"/>
        <v>0</v>
      </c>
    </row>
    <row r="14" spans="1:68" ht="15.75" hidden="1">
      <c r="A14" s="221" t="str">
        <f t="shared" si="0"/>
        <v/>
      </c>
      <c r="B14" s="215">
        <f>'Alle lijsten'!B76</f>
        <v>0</v>
      </c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205">
        <f t="shared" si="1"/>
        <v>0</v>
      </c>
      <c r="AG14" s="71"/>
      <c r="AH14" s="203">
        <f t="shared" si="2"/>
        <v>0</v>
      </c>
      <c r="AI14" s="70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  <c r="BF14" s="41"/>
      <c r="BG14" s="41"/>
      <c r="BH14" s="41"/>
      <c r="BI14" s="41"/>
      <c r="BJ14" s="41"/>
      <c r="BK14" s="41"/>
      <c r="BL14" s="205">
        <f t="shared" si="3"/>
        <v>0</v>
      </c>
      <c r="BM14" s="71"/>
      <c r="BN14" s="203">
        <f t="shared" si="4"/>
        <v>0</v>
      </c>
      <c r="BO14" s="203">
        <f t="shared" si="5"/>
        <v>0</v>
      </c>
      <c r="BP14" s="204">
        <f t="shared" si="6"/>
        <v>0</v>
      </c>
    </row>
    <row r="15" spans="1:68" ht="15.75" hidden="1">
      <c r="A15" s="221" t="str">
        <f t="shared" si="0"/>
        <v/>
      </c>
      <c r="B15" s="215">
        <f>'Alle lijsten'!B77</f>
        <v>0</v>
      </c>
      <c r="C15" s="143"/>
      <c r="D15" s="143"/>
      <c r="E15" s="143"/>
      <c r="F15" s="143"/>
      <c r="G15" s="143"/>
      <c r="H15" s="143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205">
        <f t="shared" si="1"/>
        <v>0</v>
      </c>
      <c r="AG15" s="143"/>
      <c r="AH15" s="203">
        <f t="shared" si="2"/>
        <v>0</v>
      </c>
      <c r="AI15" s="143"/>
      <c r="AJ15" s="143"/>
      <c r="AK15" s="143"/>
      <c r="AL15" s="143"/>
      <c r="AM15" s="143"/>
      <c r="AN15" s="143"/>
      <c r="AO15" s="143"/>
      <c r="AP15" s="143"/>
      <c r="AQ15" s="143"/>
      <c r="AR15" s="143"/>
      <c r="AS15" s="143"/>
      <c r="AT15" s="143"/>
      <c r="AU15" s="143"/>
      <c r="AV15" s="143"/>
      <c r="AW15" s="143"/>
      <c r="AX15" s="143"/>
      <c r="AY15" s="143"/>
      <c r="AZ15" s="143"/>
      <c r="BA15" s="143"/>
      <c r="BB15" s="143"/>
      <c r="BC15" s="143"/>
      <c r="BD15" s="143"/>
      <c r="BE15" s="143"/>
      <c r="BF15" s="143"/>
      <c r="BG15" s="143"/>
      <c r="BH15" s="143"/>
      <c r="BI15" s="143"/>
      <c r="BJ15" s="143"/>
      <c r="BK15" s="143"/>
      <c r="BL15" s="205">
        <f t="shared" si="3"/>
        <v>0</v>
      </c>
      <c r="BM15" s="143"/>
      <c r="BN15" s="203">
        <f t="shared" si="4"/>
        <v>0</v>
      </c>
      <c r="BO15" s="203">
        <f t="shared" si="5"/>
        <v>0</v>
      </c>
      <c r="BP15" s="204">
        <f t="shared" si="6"/>
        <v>0</v>
      </c>
    </row>
    <row r="16" spans="1:68" ht="15.75" hidden="1">
      <c r="A16" s="221" t="str">
        <f t="shared" si="0"/>
        <v/>
      </c>
      <c r="B16" s="215">
        <f>'Alle lijsten'!B78</f>
        <v>0</v>
      </c>
      <c r="C16" s="143"/>
      <c r="D16" s="143"/>
      <c r="E16" s="143"/>
      <c r="F16" s="143"/>
      <c r="G16" s="143"/>
      <c r="H16" s="143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205">
        <f t="shared" si="1"/>
        <v>0</v>
      </c>
      <c r="AG16" s="143"/>
      <c r="AH16" s="203">
        <f t="shared" si="2"/>
        <v>0</v>
      </c>
      <c r="AI16" s="143"/>
      <c r="AJ16" s="143"/>
      <c r="AK16" s="143"/>
      <c r="AL16" s="143"/>
      <c r="AM16" s="143"/>
      <c r="AN16" s="143"/>
      <c r="AO16" s="143"/>
      <c r="AP16" s="143"/>
      <c r="AQ16" s="143"/>
      <c r="AR16" s="143"/>
      <c r="AS16" s="143"/>
      <c r="AT16" s="143"/>
      <c r="AU16" s="143"/>
      <c r="AV16" s="143"/>
      <c r="AW16" s="143"/>
      <c r="AX16" s="143"/>
      <c r="AY16" s="143"/>
      <c r="AZ16" s="143"/>
      <c r="BA16" s="143"/>
      <c r="BB16" s="143"/>
      <c r="BC16" s="143"/>
      <c r="BD16" s="143"/>
      <c r="BE16" s="143"/>
      <c r="BF16" s="143"/>
      <c r="BG16" s="143"/>
      <c r="BH16" s="143"/>
      <c r="BI16" s="143"/>
      <c r="BJ16" s="143"/>
      <c r="BK16" s="143"/>
      <c r="BL16" s="205">
        <f t="shared" si="3"/>
        <v>0</v>
      </c>
      <c r="BM16" s="143"/>
      <c r="BN16" s="203">
        <f t="shared" si="4"/>
        <v>0</v>
      </c>
      <c r="BO16" s="203">
        <f t="shared" si="5"/>
        <v>0</v>
      </c>
      <c r="BP16" s="204">
        <f t="shared" si="6"/>
        <v>0</v>
      </c>
    </row>
    <row r="17" spans="1:68" ht="15.75" hidden="1">
      <c r="A17" s="221" t="str">
        <f t="shared" si="0"/>
        <v/>
      </c>
      <c r="B17" s="124"/>
      <c r="C17" s="143"/>
      <c r="D17" s="143"/>
      <c r="E17" s="143"/>
      <c r="F17" s="143"/>
      <c r="G17" s="143"/>
      <c r="H17" s="143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205">
        <f t="shared" si="1"/>
        <v>0</v>
      </c>
      <c r="AG17" s="143"/>
      <c r="AH17" s="51">
        <f t="shared" si="2"/>
        <v>0</v>
      </c>
      <c r="AI17" s="143"/>
      <c r="AJ17" s="143"/>
      <c r="AK17" s="143"/>
      <c r="AL17" s="143"/>
      <c r="AM17" s="143"/>
      <c r="AN17" s="143"/>
      <c r="AO17" s="143"/>
      <c r="AP17" s="143"/>
      <c r="AQ17" s="143"/>
      <c r="AR17" s="143"/>
      <c r="AS17" s="143"/>
      <c r="AT17" s="143"/>
      <c r="AU17" s="143"/>
      <c r="AV17" s="143"/>
      <c r="AW17" s="143"/>
      <c r="AX17" s="143"/>
      <c r="AY17" s="143"/>
      <c r="AZ17" s="143"/>
      <c r="BA17" s="143"/>
      <c r="BB17" s="143"/>
      <c r="BC17" s="143"/>
      <c r="BD17" s="143"/>
      <c r="BE17" s="143"/>
      <c r="BF17" s="143"/>
      <c r="BG17" s="143"/>
      <c r="BH17" s="143"/>
      <c r="BI17" s="143"/>
      <c r="BJ17" s="143"/>
      <c r="BK17" s="143"/>
      <c r="BL17" s="205">
        <f t="shared" si="3"/>
        <v>0</v>
      </c>
      <c r="BM17" s="143"/>
      <c r="BN17" s="51">
        <f t="shared" si="4"/>
        <v>0</v>
      </c>
      <c r="BO17" s="51">
        <f t="shared" si="5"/>
        <v>0</v>
      </c>
      <c r="BP17" s="53">
        <f t="shared" si="6"/>
        <v>0</v>
      </c>
    </row>
    <row r="18" spans="1:68" ht="15" hidden="1">
      <c r="A18" s="148" t="str">
        <f t="shared" si="0"/>
        <v/>
      </c>
      <c r="B18" s="143"/>
      <c r="C18" s="143"/>
      <c r="D18" s="143"/>
      <c r="E18" s="143"/>
      <c r="F18" s="143"/>
      <c r="G18" s="143"/>
      <c r="H18" s="143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205">
        <f t="shared" si="1"/>
        <v>0</v>
      </c>
      <c r="AG18" s="143"/>
      <c r="AH18" s="51">
        <f t="shared" si="2"/>
        <v>0</v>
      </c>
      <c r="AI18" s="143"/>
      <c r="AJ18" s="143"/>
      <c r="AK18" s="143"/>
      <c r="AL18" s="143"/>
      <c r="AM18" s="143"/>
      <c r="AN18" s="143"/>
      <c r="AO18" s="143"/>
      <c r="AP18" s="143"/>
      <c r="AQ18" s="143"/>
      <c r="AR18" s="143"/>
      <c r="AS18" s="143"/>
      <c r="AT18" s="143"/>
      <c r="AU18" s="143"/>
      <c r="AV18" s="143"/>
      <c r="AW18" s="143"/>
      <c r="AX18" s="143"/>
      <c r="AY18" s="143"/>
      <c r="AZ18" s="143"/>
      <c r="BA18" s="143"/>
      <c r="BB18" s="143"/>
      <c r="BC18" s="143"/>
      <c r="BD18" s="143"/>
      <c r="BE18" s="143"/>
      <c r="BF18" s="143"/>
      <c r="BG18" s="143"/>
      <c r="BH18" s="143"/>
      <c r="BI18" s="143"/>
      <c r="BJ18" s="143"/>
      <c r="BK18" s="143"/>
      <c r="BL18" s="205">
        <f t="shared" si="3"/>
        <v>0</v>
      </c>
      <c r="BM18" s="143"/>
      <c r="BN18" s="51">
        <f t="shared" si="4"/>
        <v>0</v>
      </c>
      <c r="BO18" s="51">
        <f t="shared" si="5"/>
        <v>0</v>
      </c>
      <c r="BP18" s="53">
        <f t="shared" si="6"/>
        <v>0</v>
      </c>
    </row>
    <row r="19" spans="1:68" ht="15" hidden="1">
      <c r="A19" s="148" t="str">
        <f t="shared" si="0"/>
        <v/>
      </c>
      <c r="B19" s="143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205">
        <f t="shared" si="1"/>
        <v>0</v>
      </c>
      <c r="AG19" s="143"/>
      <c r="AH19" s="51">
        <f t="shared" si="2"/>
        <v>0</v>
      </c>
      <c r="AI19" s="143"/>
      <c r="AJ19" s="143"/>
      <c r="AK19" s="143"/>
      <c r="AL19" s="143"/>
      <c r="AM19" s="143"/>
      <c r="AN19" s="143"/>
      <c r="AO19" s="143"/>
      <c r="AP19" s="143"/>
      <c r="AQ19" s="143"/>
      <c r="AR19" s="143"/>
      <c r="AS19" s="143"/>
      <c r="AT19" s="143"/>
      <c r="AU19" s="143"/>
      <c r="AV19" s="143"/>
      <c r="AW19" s="143"/>
      <c r="AX19" s="143"/>
      <c r="AY19" s="143"/>
      <c r="AZ19" s="143"/>
      <c r="BA19" s="143"/>
      <c r="BB19" s="143"/>
      <c r="BC19" s="143"/>
      <c r="BD19" s="143"/>
      <c r="BE19" s="143"/>
      <c r="BF19" s="143"/>
      <c r="BG19" s="143"/>
      <c r="BH19" s="143"/>
      <c r="BI19" s="143"/>
      <c r="BJ19" s="143"/>
      <c r="BK19" s="143"/>
      <c r="BL19" s="205">
        <f t="shared" si="3"/>
        <v>0</v>
      </c>
      <c r="BM19" s="143"/>
      <c r="BN19" s="51">
        <f t="shared" si="4"/>
        <v>0</v>
      </c>
      <c r="BO19" s="51">
        <f t="shared" si="5"/>
        <v>0</v>
      </c>
      <c r="BP19" s="53">
        <f t="shared" si="6"/>
        <v>0</v>
      </c>
    </row>
    <row r="20" spans="1:68" ht="15" hidden="1">
      <c r="A20" s="148" t="str">
        <f t="shared" si="0"/>
        <v/>
      </c>
      <c r="B20" s="143"/>
      <c r="C20" s="143"/>
      <c r="D20" s="143"/>
      <c r="E20" s="143"/>
      <c r="F20" s="143"/>
      <c r="G20" s="143"/>
      <c r="H20" s="143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205">
        <f t="shared" si="1"/>
        <v>0</v>
      </c>
      <c r="AG20" s="143"/>
      <c r="AH20" s="51">
        <f t="shared" si="2"/>
        <v>0</v>
      </c>
      <c r="AI20" s="143"/>
      <c r="AJ20" s="143"/>
      <c r="AK20" s="143"/>
      <c r="AL20" s="143"/>
      <c r="AM20" s="143"/>
      <c r="AN20" s="143"/>
      <c r="AO20" s="143"/>
      <c r="AP20" s="143"/>
      <c r="AQ20" s="143"/>
      <c r="AR20" s="143"/>
      <c r="AS20" s="143"/>
      <c r="AT20" s="143"/>
      <c r="AU20" s="143"/>
      <c r="AV20" s="143"/>
      <c r="AW20" s="143"/>
      <c r="AX20" s="143"/>
      <c r="AY20" s="143"/>
      <c r="AZ20" s="143"/>
      <c r="BA20" s="143"/>
      <c r="BB20" s="143"/>
      <c r="BC20" s="143"/>
      <c r="BD20" s="143"/>
      <c r="BE20" s="143"/>
      <c r="BF20" s="143"/>
      <c r="BG20" s="143"/>
      <c r="BH20" s="143"/>
      <c r="BI20" s="143"/>
      <c r="BJ20" s="143"/>
      <c r="BK20" s="143"/>
      <c r="BL20" s="205">
        <f t="shared" si="3"/>
        <v>0</v>
      </c>
      <c r="BM20" s="143"/>
      <c r="BN20" s="51">
        <f t="shared" si="4"/>
        <v>0</v>
      </c>
      <c r="BO20" s="51">
        <f t="shared" si="5"/>
        <v>0</v>
      </c>
      <c r="BP20" s="53">
        <f>BN20+BO20</f>
        <v>0</v>
      </c>
    </row>
  </sheetData>
  <sortState ref="A3:BQ5">
    <sortCondition ref="BQ3"/>
  </sortState>
  <customSheetViews>
    <customSheetView guid="{3D32FF8D-2D7B-4E8E-A121-2D0EEC57DB23}" scale="70" hiddenRows="1" hiddenColumns="1">
      <pane xSplit="30" topLeftCell="AF1" activePane="topRight" state="frozen"/>
      <selection pane="topRight" activeCell="BP35" sqref="BP35"/>
      <pageMargins left="0.7" right="0.7" top="0.75" bottom="0.75" header="0.3" footer="0.3"/>
      <pageSetup paperSize="9" orientation="portrait" horizontalDpi="4294967293" verticalDpi="0" r:id="rId1"/>
    </customSheetView>
    <customSheetView guid="{7D5A682B-7840-4DAB-BB53-AB7A48A909E0}" scale="70">
      <pane xSplit="3" topLeftCell="D1" activePane="topRight" state="frozen"/>
      <selection pane="topRight" activeCell="AJ1" sqref="AJ1"/>
      <pageMargins left="0.7" right="0.7" top="0.75" bottom="0.75" header="0.3" footer="0.3"/>
    </customSheetView>
    <customSheetView guid="{162DEE58-C322-45F3-9011-28626C785983}" scale="70" hiddenRows="1">
      <pane xSplit="2" topLeftCell="G1" activePane="topRight" state="frozen"/>
      <selection pane="topRight" activeCell="BN5" sqref="BN5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horizontalDpi="4294967293" verticalDpi="0"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BN42"/>
  <sheetViews>
    <sheetView zoomScale="70" zoomScaleNormal="7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AJ1" sqref="AJ1"/>
    </sheetView>
  </sheetViews>
  <sheetFormatPr defaultRowHeight="12.75"/>
  <cols>
    <col min="1" max="1" width="7.7109375" customWidth="1"/>
    <col min="2" max="2" width="21.7109375" customWidth="1"/>
    <col min="3" max="3" width="24.42578125" customWidth="1"/>
    <col min="4" max="29" width="3.7109375" customWidth="1"/>
    <col min="30" max="32" width="7.7109375" customWidth="1"/>
    <col min="33" max="58" width="3.7109375" customWidth="1"/>
    <col min="59" max="64" width="7.7109375" customWidth="1"/>
  </cols>
  <sheetData>
    <row r="1" spans="1:66" s="3" customFormat="1" ht="27" customHeight="1" thickBot="1">
      <c r="A1" s="12"/>
      <c r="B1" s="13" t="s">
        <v>25</v>
      </c>
      <c r="C1" s="13"/>
      <c r="D1" s="63" t="s">
        <v>1</v>
      </c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4"/>
      <c r="AE1" s="64"/>
      <c r="AF1" s="65"/>
      <c r="AG1" s="63"/>
      <c r="AH1" s="63"/>
      <c r="AI1" s="63"/>
      <c r="AJ1" s="63" t="s">
        <v>48</v>
      </c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  <c r="AY1" s="63"/>
      <c r="AZ1" s="63"/>
      <c r="BA1" s="63"/>
      <c r="BB1" s="63"/>
      <c r="BC1" s="63"/>
      <c r="BD1" s="63"/>
      <c r="BE1" s="63"/>
      <c r="BF1" s="63"/>
      <c r="BG1" s="64"/>
      <c r="BH1" s="64"/>
      <c r="BI1" s="65"/>
      <c r="BJ1" s="65"/>
      <c r="BK1" s="66"/>
      <c r="BL1" s="67"/>
      <c r="BM1" s="14"/>
      <c r="BN1" s="14"/>
    </row>
    <row r="2" spans="1:66" s="3" customFormat="1" ht="131.25" customHeight="1">
      <c r="A2" s="131" t="s">
        <v>13</v>
      </c>
      <c r="B2" s="131" t="s">
        <v>14</v>
      </c>
      <c r="C2" s="131" t="s">
        <v>0</v>
      </c>
      <c r="D2" s="42"/>
      <c r="E2" s="42">
        <f>'Alle lijsten'!I6</f>
        <v>1</v>
      </c>
      <c r="F2" s="42">
        <f>'Alle lijsten'!J6</f>
        <v>2</v>
      </c>
      <c r="G2" s="42">
        <f>'Alle lijsten'!K6</f>
        <v>3</v>
      </c>
      <c r="H2" s="42">
        <f>'Alle lijsten'!L6</f>
        <v>4</v>
      </c>
      <c r="I2" s="42">
        <f>'Alle lijsten'!M6</f>
        <v>5</v>
      </c>
      <c r="J2" s="42" t="str">
        <f>'Alle lijsten'!N6</f>
        <v>6a</v>
      </c>
      <c r="K2" s="42" t="str">
        <f>'Alle lijsten'!O6</f>
        <v>6b</v>
      </c>
      <c r="L2" s="42" t="str">
        <f>'Alle lijsten'!P6</f>
        <v>6c</v>
      </c>
      <c r="M2" s="42">
        <f>'Alle lijsten'!Q6</f>
        <v>7</v>
      </c>
      <c r="N2" s="42">
        <f>'Alle lijsten'!R6</f>
        <v>8</v>
      </c>
      <c r="O2" s="42">
        <f>'Alle lijsten'!S6</f>
        <v>9</v>
      </c>
      <c r="P2" s="42">
        <f>'Alle lijsten'!T6</f>
        <v>10</v>
      </c>
      <c r="Q2" s="42" t="str">
        <f>'Alle lijsten'!U6</f>
        <v>11a</v>
      </c>
      <c r="R2" s="42" t="str">
        <f>'Alle lijsten'!V6</f>
        <v>11b</v>
      </c>
      <c r="S2" s="42" t="str">
        <f>'Alle lijsten'!W6</f>
        <v>11c</v>
      </c>
      <c r="T2" s="42" t="str">
        <f>'Alle lijsten'!X6</f>
        <v>11d</v>
      </c>
      <c r="U2" s="42" t="str">
        <f>'Alle lijsten'!Y6</f>
        <v>11e</v>
      </c>
      <c r="V2" s="42">
        <f>'Alle lijsten'!Z6</f>
        <v>12</v>
      </c>
      <c r="W2" s="42">
        <f>'Alle lijsten'!AA6</f>
        <v>13</v>
      </c>
      <c r="X2" s="42" t="str">
        <f>'Alle lijsten'!AB6</f>
        <v>14a</v>
      </c>
      <c r="Y2" s="42" t="str">
        <f>'Alle lijsten'!AC6</f>
        <v>14b</v>
      </c>
      <c r="Z2" s="42" t="str">
        <f>'Alle lijsten'!AD6</f>
        <v>14c</v>
      </c>
      <c r="AA2" s="42" t="str">
        <f>'Alle lijsten'!AE6</f>
        <v>14d</v>
      </c>
      <c r="AB2" s="42" t="str">
        <f>'Alle lijsten'!AF6</f>
        <v>14e</v>
      </c>
      <c r="AC2" s="128" t="s">
        <v>29</v>
      </c>
      <c r="AD2" s="132" t="s">
        <v>6</v>
      </c>
      <c r="AE2" s="132" t="s">
        <v>10</v>
      </c>
      <c r="AF2" s="133" t="s">
        <v>11</v>
      </c>
      <c r="AG2" s="47"/>
      <c r="AH2" s="42">
        <f>'Alle lijsten'!I6</f>
        <v>1</v>
      </c>
      <c r="AI2" s="42">
        <f>'Alle lijsten'!J6</f>
        <v>2</v>
      </c>
      <c r="AJ2" s="42">
        <f>'Alle lijsten'!K6</f>
        <v>3</v>
      </c>
      <c r="AK2" s="42">
        <f>'Alle lijsten'!L6</f>
        <v>4</v>
      </c>
      <c r="AL2" s="42">
        <f>'Alle lijsten'!M6</f>
        <v>5</v>
      </c>
      <c r="AM2" s="42" t="str">
        <f>'Alle lijsten'!N6</f>
        <v>6a</v>
      </c>
      <c r="AN2" s="42" t="str">
        <f>'Alle lijsten'!O6</f>
        <v>6b</v>
      </c>
      <c r="AO2" s="42" t="str">
        <f>'Alle lijsten'!P6</f>
        <v>6c</v>
      </c>
      <c r="AP2" s="42">
        <f>'Alle lijsten'!Q6</f>
        <v>7</v>
      </c>
      <c r="AQ2" s="42">
        <f>'Alle lijsten'!R6</f>
        <v>8</v>
      </c>
      <c r="AR2" s="42">
        <f>'Alle lijsten'!S6</f>
        <v>9</v>
      </c>
      <c r="AS2" s="42">
        <f>'Alle lijsten'!T6</f>
        <v>10</v>
      </c>
      <c r="AT2" s="42" t="str">
        <f>'Alle lijsten'!U6</f>
        <v>11a</v>
      </c>
      <c r="AU2" s="42" t="str">
        <f>'Alle lijsten'!V6</f>
        <v>11b</v>
      </c>
      <c r="AV2" s="42" t="str">
        <f>'Alle lijsten'!W6</f>
        <v>11c</v>
      </c>
      <c r="AW2" s="42" t="str">
        <f>'Alle lijsten'!X6</f>
        <v>11d</v>
      </c>
      <c r="AX2" s="42" t="str">
        <f>'Alle lijsten'!Y6</f>
        <v>11e</v>
      </c>
      <c r="AY2" s="42">
        <f>'Alle lijsten'!Z6</f>
        <v>12</v>
      </c>
      <c r="AZ2" s="42">
        <f>'Alle lijsten'!AA6</f>
        <v>13</v>
      </c>
      <c r="BA2" s="42" t="str">
        <f>'Alle lijsten'!AB6</f>
        <v>14a</v>
      </c>
      <c r="BB2" s="42" t="str">
        <f>'Alle lijsten'!AC6</f>
        <v>14b</v>
      </c>
      <c r="BC2" s="42" t="str">
        <f>'Alle lijsten'!AD6</f>
        <v>14c</v>
      </c>
      <c r="BD2" s="42" t="str">
        <f>'Alle lijsten'!AE6</f>
        <v>14d</v>
      </c>
      <c r="BE2" s="42" t="str">
        <f>'Alle lijsten'!AF6</f>
        <v>14e</v>
      </c>
      <c r="BF2" s="128" t="s">
        <v>28</v>
      </c>
      <c r="BG2" s="134" t="s">
        <v>2</v>
      </c>
      <c r="BH2" s="134" t="s">
        <v>7</v>
      </c>
      <c r="BI2" s="135" t="s">
        <v>12</v>
      </c>
      <c r="BJ2" s="135" t="s">
        <v>8</v>
      </c>
      <c r="BK2" s="146" t="s">
        <v>9</v>
      </c>
      <c r="BL2" s="147" t="s">
        <v>5</v>
      </c>
      <c r="BM2" s="4"/>
    </row>
    <row r="3" spans="1:66" s="3" customFormat="1" ht="19.5" customHeight="1">
      <c r="A3" s="206">
        <f>'Alle lijsten'!A202</f>
        <v>0</v>
      </c>
      <c r="B3" s="216">
        <f>'Alle lijsten'!B202</f>
        <v>0</v>
      </c>
      <c r="C3" s="216" t="e">
        <f>'Alle lijsten'!#REF!</f>
        <v>#REF!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05">
        <f>SUM(E3:AB3)*4+(D3)+(AC3)*20</f>
        <v>0</v>
      </c>
      <c r="AE3" s="55"/>
      <c r="AF3" s="203">
        <f>SUM(AD3+AE3)</f>
        <v>0</v>
      </c>
      <c r="AG3" s="54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05">
        <f>SUM(AH3:BE3)*4+(AG3)+(BF3)*20</f>
        <v>0</v>
      </c>
      <c r="BH3" s="55"/>
      <c r="BI3" s="203">
        <f>BG3+BH3</f>
        <v>0</v>
      </c>
      <c r="BJ3" s="203">
        <f>AF3</f>
        <v>0</v>
      </c>
      <c r="BK3" s="211">
        <f>BI3+BJ3</f>
        <v>0</v>
      </c>
      <c r="BL3" s="221" t="str">
        <f>IF(BK3=0,"",RANK(BK3,$BK$3:$BK$21,1)-COUNTIF($BK$3:$BK$21,0))</f>
        <v/>
      </c>
      <c r="BM3" s="11"/>
    </row>
    <row r="4" spans="1:66" s="3" customFormat="1" ht="19.5" customHeight="1">
      <c r="A4" s="206">
        <f>'Alle lijsten'!A203</f>
        <v>0</v>
      </c>
      <c r="B4" s="216">
        <f>'Alle lijsten'!B203</f>
        <v>0</v>
      </c>
      <c r="C4" s="216" t="e">
        <f>'Alle lijsten'!#REF!</f>
        <v>#REF!</v>
      </c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205">
        <f t="shared" ref="AD4:AD20" si="0">SUM(E4:AB4)*4+(D4)+(AC4)*20</f>
        <v>0</v>
      </c>
      <c r="AE4" s="71"/>
      <c r="AF4" s="203">
        <f t="shared" ref="AF4:AF20" si="1">SUM(AD4+AE4)</f>
        <v>0</v>
      </c>
      <c r="AG4" s="70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205">
        <f t="shared" ref="BG4:BG20" si="2">SUM(AH4:BE4)*4+(AG4)+(BF4)*20</f>
        <v>0</v>
      </c>
      <c r="BH4" s="71"/>
      <c r="BI4" s="203">
        <f t="shared" ref="BI4:BI20" si="3">BG4+BH4</f>
        <v>0</v>
      </c>
      <c r="BJ4" s="203">
        <f t="shared" ref="BJ4:BJ20" si="4">AF4</f>
        <v>0</v>
      </c>
      <c r="BK4" s="211">
        <f t="shared" ref="BK4:BK19" si="5">BI4+BJ4</f>
        <v>0</v>
      </c>
      <c r="BL4" s="221" t="str">
        <f t="shared" ref="BL4:BL20" si="6">IF(BK4=0,"",RANK(BK4,$BK$3:$BK$21,1)-COUNTIF($BK$3:$BK$21,0))</f>
        <v/>
      </c>
      <c r="BM4" s="11"/>
    </row>
    <row r="5" spans="1:66" s="3" customFormat="1" ht="19.5" customHeight="1">
      <c r="A5" s="206">
        <f>'Alle lijsten'!A204</f>
        <v>0</v>
      </c>
      <c r="B5" s="216">
        <f>'Alle lijsten'!B204</f>
        <v>0</v>
      </c>
      <c r="C5" s="216" t="e">
        <f>'Alle lijsten'!#REF!</f>
        <v>#REF!</v>
      </c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205">
        <f t="shared" si="0"/>
        <v>0</v>
      </c>
      <c r="AE5" s="71"/>
      <c r="AF5" s="203">
        <f t="shared" si="1"/>
        <v>0</v>
      </c>
      <c r="AG5" s="70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205">
        <f t="shared" si="2"/>
        <v>0</v>
      </c>
      <c r="BH5" s="71"/>
      <c r="BI5" s="203">
        <f t="shared" si="3"/>
        <v>0</v>
      </c>
      <c r="BJ5" s="203">
        <f t="shared" si="4"/>
        <v>0</v>
      </c>
      <c r="BK5" s="211">
        <f t="shared" si="5"/>
        <v>0</v>
      </c>
      <c r="BL5" s="221" t="str">
        <f t="shared" si="6"/>
        <v/>
      </c>
      <c r="BM5" s="11"/>
    </row>
    <row r="6" spans="1:66" s="3" customFormat="1" ht="19.5" customHeight="1">
      <c r="A6" s="206">
        <f>'Alle lijsten'!A205</f>
        <v>0</v>
      </c>
      <c r="B6" s="216">
        <f>'Alle lijsten'!B205</f>
        <v>0</v>
      </c>
      <c r="C6" s="216" t="e">
        <f>'Alle lijsten'!#REF!</f>
        <v>#REF!</v>
      </c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205">
        <f t="shared" si="0"/>
        <v>0</v>
      </c>
      <c r="AE6" s="71"/>
      <c r="AF6" s="203">
        <f t="shared" si="1"/>
        <v>0</v>
      </c>
      <c r="AG6" s="70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205">
        <f t="shared" si="2"/>
        <v>0</v>
      </c>
      <c r="BH6" s="71"/>
      <c r="BI6" s="203">
        <f t="shared" si="3"/>
        <v>0</v>
      </c>
      <c r="BJ6" s="203">
        <f t="shared" si="4"/>
        <v>0</v>
      </c>
      <c r="BK6" s="211">
        <f t="shared" si="5"/>
        <v>0</v>
      </c>
      <c r="BL6" s="221" t="str">
        <f t="shared" si="6"/>
        <v/>
      </c>
      <c r="BM6" s="11"/>
    </row>
    <row r="7" spans="1:66" s="3" customFormat="1" ht="19.5" customHeight="1">
      <c r="A7" s="206">
        <f>'Alle lijsten'!A206</f>
        <v>0</v>
      </c>
      <c r="B7" s="216">
        <f>'Alle lijsten'!B206</f>
        <v>0</v>
      </c>
      <c r="C7" s="216" t="e">
        <f>'Alle lijsten'!#REF!</f>
        <v>#REF!</v>
      </c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205">
        <f t="shared" si="0"/>
        <v>0</v>
      </c>
      <c r="AE7" s="71"/>
      <c r="AF7" s="203">
        <f t="shared" si="1"/>
        <v>0</v>
      </c>
      <c r="AG7" s="70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  <c r="BF7" s="41"/>
      <c r="BG7" s="205">
        <f t="shared" si="2"/>
        <v>0</v>
      </c>
      <c r="BH7" s="71"/>
      <c r="BI7" s="203">
        <f t="shared" si="3"/>
        <v>0</v>
      </c>
      <c r="BJ7" s="203">
        <f t="shared" si="4"/>
        <v>0</v>
      </c>
      <c r="BK7" s="211">
        <f t="shared" si="5"/>
        <v>0</v>
      </c>
      <c r="BL7" s="221" t="str">
        <f t="shared" si="6"/>
        <v/>
      </c>
      <c r="BM7" s="11"/>
    </row>
    <row r="8" spans="1:66" s="3" customFormat="1" ht="19.5" customHeight="1">
      <c r="A8" s="206">
        <f>'Alle lijsten'!A207</f>
        <v>0</v>
      </c>
      <c r="B8" s="216">
        <f>'Alle lijsten'!B207</f>
        <v>0</v>
      </c>
      <c r="C8" s="216" t="e">
        <f>'Alle lijsten'!#REF!</f>
        <v>#REF!</v>
      </c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205">
        <f t="shared" si="0"/>
        <v>0</v>
      </c>
      <c r="AE8" s="71"/>
      <c r="AF8" s="203">
        <f t="shared" si="1"/>
        <v>0</v>
      </c>
      <c r="AG8" s="70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205">
        <f t="shared" si="2"/>
        <v>0</v>
      </c>
      <c r="BH8" s="71"/>
      <c r="BI8" s="203">
        <f t="shared" si="3"/>
        <v>0</v>
      </c>
      <c r="BJ8" s="203">
        <f t="shared" si="4"/>
        <v>0</v>
      </c>
      <c r="BK8" s="211">
        <f t="shared" si="5"/>
        <v>0</v>
      </c>
      <c r="BL8" s="221" t="str">
        <f t="shared" si="6"/>
        <v/>
      </c>
      <c r="BM8" s="11"/>
    </row>
    <row r="9" spans="1:66" s="3" customFormat="1" ht="19.5" customHeight="1">
      <c r="A9" s="206">
        <f>'Alle lijsten'!A208</f>
        <v>0</v>
      </c>
      <c r="B9" s="216">
        <f>'Alle lijsten'!B208</f>
        <v>0</v>
      </c>
      <c r="C9" s="216" t="e">
        <f>'Alle lijsten'!#REF!</f>
        <v>#REF!</v>
      </c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205">
        <f t="shared" si="0"/>
        <v>0</v>
      </c>
      <c r="AE9" s="71"/>
      <c r="AF9" s="203">
        <f t="shared" si="1"/>
        <v>0</v>
      </c>
      <c r="AG9" s="70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  <c r="BF9" s="41"/>
      <c r="BG9" s="205">
        <f t="shared" si="2"/>
        <v>0</v>
      </c>
      <c r="BH9" s="71"/>
      <c r="BI9" s="203">
        <f t="shared" si="3"/>
        <v>0</v>
      </c>
      <c r="BJ9" s="203">
        <f t="shared" si="4"/>
        <v>0</v>
      </c>
      <c r="BK9" s="211">
        <f t="shared" si="5"/>
        <v>0</v>
      </c>
      <c r="BL9" s="221" t="str">
        <f t="shared" si="6"/>
        <v/>
      </c>
      <c r="BM9" s="11"/>
    </row>
    <row r="10" spans="1:66" s="3" customFormat="1" ht="19.5" customHeight="1">
      <c r="A10" s="206">
        <f>'Alle lijsten'!A209</f>
        <v>0</v>
      </c>
      <c r="B10" s="216">
        <f>'Alle lijsten'!B209</f>
        <v>0</v>
      </c>
      <c r="C10" s="216" t="e">
        <f>'Alle lijsten'!#REF!</f>
        <v>#REF!</v>
      </c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205">
        <f t="shared" si="0"/>
        <v>0</v>
      </c>
      <c r="AE10" s="71"/>
      <c r="AF10" s="203">
        <f t="shared" si="1"/>
        <v>0</v>
      </c>
      <c r="AG10" s="70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205">
        <f t="shared" si="2"/>
        <v>0</v>
      </c>
      <c r="BH10" s="71"/>
      <c r="BI10" s="203">
        <f t="shared" si="3"/>
        <v>0</v>
      </c>
      <c r="BJ10" s="203">
        <f t="shared" si="4"/>
        <v>0</v>
      </c>
      <c r="BK10" s="211">
        <f t="shared" si="5"/>
        <v>0</v>
      </c>
      <c r="BL10" s="221" t="str">
        <f t="shared" si="6"/>
        <v/>
      </c>
      <c r="BM10" s="11"/>
    </row>
    <row r="11" spans="1:66" s="3" customFormat="1" ht="19.5" customHeight="1">
      <c r="A11" s="206">
        <f>'Alle lijsten'!A210</f>
        <v>0</v>
      </c>
      <c r="B11" s="216">
        <f>'Alle lijsten'!B210</f>
        <v>0</v>
      </c>
      <c r="C11" s="216" t="e">
        <f>'Alle lijsten'!#REF!</f>
        <v>#REF!</v>
      </c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205">
        <f t="shared" si="0"/>
        <v>0</v>
      </c>
      <c r="AE11" s="71"/>
      <c r="AF11" s="203">
        <f t="shared" si="1"/>
        <v>0</v>
      </c>
      <c r="AG11" s="70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205">
        <f t="shared" si="2"/>
        <v>0</v>
      </c>
      <c r="BH11" s="71"/>
      <c r="BI11" s="203">
        <f t="shared" si="3"/>
        <v>0</v>
      </c>
      <c r="BJ11" s="203">
        <f t="shared" si="4"/>
        <v>0</v>
      </c>
      <c r="BK11" s="211">
        <f t="shared" si="5"/>
        <v>0</v>
      </c>
      <c r="BL11" s="221" t="str">
        <f t="shared" si="6"/>
        <v/>
      </c>
      <c r="BM11" s="11"/>
    </row>
    <row r="12" spans="1:66" s="3" customFormat="1" ht="19.5" customHeight="1">
      <c r="A12" s="206">
        <f>'Alle lijsten'!A211</f>
        <v>0</v>
      </c>
      <c r="B12" s="216">
        <f>'Alle lijsten'!B211</f>
        <v>0</v>
      </c>
      <c r="C12" s="216" t="e">
        <f>'Alle lijsten'!#REF!</f>
        <v>#REF!</v>
      </c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205">
        <f t="shared" si="0"/>
        <v>0</v>
      </c>
      <c r="AE12" s="71"/>
      <c r="AF12" s="203">
        <f t="shared" si="1"/>
        <v>0</v>
      </c>
      <c r="AG12" s="70"/>
      <c r="AH12" s="41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  <c r="BF12" s="41"/>
      <c r="BG12" s="205">
        <f t="shared" si="2"/>
        <v>0</v>
      </c>
      <c r="BH12" s="71"/>
      <c r="BI12" s="203">
        <f t="shared" si="3"/>
        <v>0</v>
      </c>
      <c r="BJ12" s="203">
        <f t="shared" si="4"/>
        <v>0</v>
      </c>
      <c r="BK12" s="211">
        <f t="shared" si="5"/>
        <v>0</v>
      </c>
      <c r="BL12" s="221" t="str">
        <f t="shared" si="6"/>
        <v/>
      </c>
      <c r="BM12" s="11"/>
    </row>
    <row r="13" spans="1:66" s="3" customFormat="1" ht="19.5" customHeight="1">
      <c r="A13" s="206">
        <f>'Alle lijsten'!A212</f>
        <v>0</v>
      </c>
      <c r="B13" s="216">
        <f>'Alle lijsten'!B212</f>
        <v>0</v>
      </c>
      <c r="C13" s="216" t="e">
        <f>'Alle lijsten'!#REF!</f>
        <v>#REF!</v>
      </c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205">
        <f t="shared" si="0"/>
        <v>0</v>
      </c>
      <c r="AE13" s="71"/>
      <c r="AF13" s="203">
        <f t="shared" si="1"/>
        <v>0</v>
      </c>
      <c r="AG13" s="70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  <c r="BF13" s="41"/>
      <c r="BG13" s="205">
        <f t="shared" si="2"/>
        <v>0</v>
      </c>
      <c r="BH13" s="71"/>
      <c r="BI13" s="203">
        <f t="shared" si="3"/>
        <v>0</v>
      </c>
      <c r="BJ13" s="203">
        <f t="shared" si="4"/>
        <v>0</v>
      </c>
      <c r="BK13" s="211">
        <f t="shared" si="5"/>
        <v>0</v>
      </c>
      <c r="BL13" s="221" t="str">
        <f t="shared" si="6"/>
        <v/>
      </c>
      <c r="BM13" s="11"/>
    </row>
    <row r="14" spans="1:66" s="3" customFormat="1" ht="19.5" customHeight="1">
      <c r="A14" s="206">
        <f>'Alle lijsten'!A213</f>
        <v>0</v>
      </c>
      <c r="B14" s="216">
        <f>'Alle lijsten'!B213</f>
        <v>0</v>
      </c>
      <c r="C14" s="216" t="e">
        <f>'Alle lijsten'!#REF!</f>
        <v>#REF!</v>
      </c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205">
        <f t="shared" si="0"/>
        <v>0</v>
      </c>
      <c r="AE14" s="71"/>
      <c r="AF14" s="203">
        <f t="shared" si="1"/>
        <v>0</v>
      </c>
      <c r="AG14" s="70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  <c r="BF14" s="41"/>
      <c r="BG14" s="205">
        <f t="shared" si="2"/>
        <v>0</v>
      </c>
      <c r="BH14" s="71"/>
      <c r="BI14" s="203">
        <f t="shared" si="3"/>
        <v>0</v>
      </c>
      <c r="BJ14" s="203">
        <f t="shared" si="4"/>
        <v>0</v>
      </c>
      <c r="BK14" s="211">
        <f t="shared" si="5"/>
        <v>0</v>
      </c>
      <c r="BL14" s="221" t="str">
        <f t="shared" si="6"/>
        <v/>
      </c>
      <c r="BM14" s="11"/>
    </row>
    <row r="15" spans="1:66" s="3" customFormat="1" ht="19.5" customHeight="1">
      <c r="A15" s="206">
        <f>'Alle lijsten'!A214</f>
        <v>0</v>
      </c>
      <c r="B15" s="216">
        <f>'Alle lijsten'!B214</f>
        <v>0</v>
      </c>
      <c r="C15" s="216" t="e">
        <f>'Alle lijsten'!#REF!</f>
        <v>#REF!</v>
      </c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205">
        <f t="shared" si="0"/>
        <v>0</v>
      </c>
      <c r="AE15" s="71"/>
      <c r="AF15" s="203">
        <f t="shared" si="1"/>
        <v>0</v>
      </c>
      <c r="AG15" s="70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205">
        <f t="shared" si="2"/>
        <v>0</v>
      </c>
      <c r="BH15" s="71"/>
      <c r="BI15" s="203">
        <f t="shared" si="3"/>
        <v>0</v>
      </c>
      <c r="BJ15" s="203">
        <f t="shared" si="4"/>
        <v>0</v>
      </c>
      <c r="BK15" s="211">
        <f t="shared" si="5"/>
        <v>0</v>
      </c>
      <c r="BL15" s="221" t="str">
        <f t="shared" si="6"/>
        <v/>
      </c>
      <c r="BM15" s="11"/>
    </row>
    <row r="16" spans="1:66" s="3" customFormat="1" ht="19.5" customHeight="1">
      <c r="A16" s="206">
        <f>'Alle lijsten'!A215</f>
        <v>0</v>
      </c>
      <c r="B16" s="216">
        <f>'Alle lijsten'!B215</f>
        <v>0</v>
      </c>
      <c r="C16" s="216" t="e">
        <f>'Alle lijsten'!#REF!</f>
        <v>#REF!</v>
      </c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205">
        <f t="shared" si="0"/>
        <v>0</v>
      </c>
      <c r="AE16" s="71"/>
      <c r="AF16" s="203">
        <f t="shared" si="1"/>
        <v>0</v>
      </c>
      <c r="AG16" s="70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205">
        <f t="shared" si="2"/>
        <v>0</v>
      </c>
      <c r="BH16" s="71"/>
      <c r="BI16" s="203">
        <f t="shared" si="3"/>
        <v>0</v>
      </c>
      <c r="BJ16" s="203">
        <f t="shared" si="4"/>
        <v>0</v>
      </c>
      <c r="BK16" s="211">
        <f t="shared" si="5"/>
        <v>0</v>
      </c>
      <c r="BL16" s="221" t="str">
        <f t="shared" si="6"/>
        <v/>
      </c>
      <c r="BM16" s="11"/>
    </row>
    <row r="17" spans="1:65" s="3" customFormat="1" ht="19.5" customHeight="1">
      <c r="A17" s="206">
        <f>'Alle lijsten'!A216</f>
        <v>0</v>
      </c>
      <c r="B17" s="216">
        <f>'Alle lijsten'!B216</f>
        <v>0</v>
      </c>
      <c r="C17" s="216" t="e">
        <f>'Alle lijsten'!#REF!</f>
        <v>#REF!</v>
      </c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205">
        <f t="shared" si="0"/>
        <v>0</v>
      </c>
      <c r="AE17" s="71"/>
      <c r="AF17" s="203">
        <f t="shared" si="1"/>
        <v>0</v>
      </c>
      <c r="AG17" s="70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205">
        <f t="shared" si="2"/>
        <v>0</v>
      </c>
      <c r="BH17" s="71"/>
      <c r="BI17" s="203">
        <f t="shared" si="3"/>
        <v>0</v>
      </c>
      <c r="BJ17" s="203">
        <f t="shared" si="4"/>
        <v>0</v>
      </c>
      <c r="BK17" s="211">
        <f t="shared" si="5"/>
        <v>0</v>
      </c>
      <c r="BL17" s="221" t="str">
        <f t="shared" si="6"/>
        <v/>
      </c>
      <c r="BM17" s="11"/>
    </row>
    <row r="18" spans="1:65" s="3" customFormat="1" ht="19.5" customHeight="1">
      <c r="A18" s="206">
        <f>'Alle lijsten'!A217</f>
        <v>0</v>
      </c>
      <c r="B18" s="216">
        <f>'Alle lijsten'!B217</f>
        <v>0</v>
      </c>
      <c r="C18" s="216" t="e">
        <f>'Alle lijsten'!#REF!</f>
        <v>#REF!</v>
      </c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205">
        <f t="shared" si="0"/>
        <v>0</v>
      </c>
      <c r="AE18" s="71"/>
      <c r="AF18" s="203">
        <f t="shared" si="1"/>
        <v>0</v>
      </c>
      <c r="AG18" s="70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  <c r="BF18" s="41"/>
      <c r="BG18" s="205">
        <f t="shared" si="2"/>
        <v>0</v>
      </c>
      <c r="BH18" s="71"/>
      <c r="BI18" s="203">
        <f t="shared" si="3"/>
        <v>0</v>
      </c>
      <c r="BJ18" s="203">
        <f t="shared" si="4"/>
        <v>0</v>
      </c>
      <c r="BK18" s="211">
        <f t="shared" si="5"/>
        <v>0</v>
      </c>
      <c r="BL18" s="221" t="str">
        <f t="shared" si="6"/>
        <v/>
      </c>
      <c r="BM18" s="11"/>
    </row>
    <row r="19" spans="1:65" ht="15.75">
      <c r="A19" s="206">
        <f>'Alle lijsten'!A218</f>
        <v>0</v>
      </c>
      <c r="B19" s="216">
        <f>'Alle lijsten'!B218</f>
        <v>0</v>
      </c>
      <c r="C19" s="216" t="e">
        <f>'Alle lijsten'!#REF!</f>
        <v>#REF!</v>
      </c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205">
        <f t="shared" si="0"/>
        <v>0</v>
      </c>
      <c r="AE19" s="71"/>
      <c r="AF19" s="203">
        <f t="shared" si="1"/>
        <v>0</v>
      </c>
      <c r="AG19" s="143"/>
      <c r="AH19" s="143"/>
      <c r="AI19" s="143"/>
      <c r="AJ19" s="143"/>
      <c r="AK19" s="143"/>
      <c r="AL19" s="143"/>
      <c r="AM19" s="143"/>
      <c r="AN19" s="143"/>
      <c r="AO19" s="143"/>
      <c r="AP19" s="143"/>
      <c r="AQ19" s="143"/>
      <c r="AR19" s="143"/>
      <c r="AS19" s="143"/>
      <c r="AT19" s="143"/>
      <c r="AU19" s="143"/>
      <c r="AV19" s="143"/>
      <c r="AW19" s="143"/>
      <c r="AX19" s="143"/>
      <c r="AY19" s="143"/>
      <c r="AZ19" s="143"/>
      <c r="BA19" s="143"/>
      <c r="BB19" s="143"/>
      <c r="BC19" s="143"/>
      <c r="BD19" s="143"/>
      <c r="BE19" s="143"/>
      <c r="BF19" s="143"/>
      <c r="BG19" s="205">
        <f t="shared" si="2"/>
        <v>0</v>
      </c>
      <c r="BH19" s="71"/>
      <c r="BI19" s="203">
        <f t="shared" si="3"/>
        <v>0</v>
      </c>
      <c r="BJ19" s="203">
        <f t="shared" si="4"/>
        <v>0</v>
      </c>
      <c r="BK19" s="211">
        <f t="shared" si="5"/>
        <v>0</v>
      </c>
      <c r="BL19" s="221" t="str">
        <f t="shared" si="6"/>
        <v/>
      </c>
    </row>
    <row r="20" spans="1:65" ht="15.75">
      <c r="A20" s="206">
        <f>'Alle lijsten'!A219</f>
        <v>0</v>
      </c>
      <c r="B20" s="216">
        <f>'Alle lijsten'!B219</f>
        <v>0</v>
      </c>
      <c r="C20" s="216" t="e">
        <f>'Alle lijsten'!#REF!</f>
        <v>#REF!</v>
      </c>
      <c r="D20" s="143"/>
      <c r="E20" s="143"/>
      <c r="F20" s="143"/>
      <c r="G20" s="143"/>
      <c r="H20" s="143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205">
        <f t="shared" si="0"/>
        <v>0</v>
      </c>
      <c r="AE20" s="143"/>
      <c r="AF20" s="203">
        <f t="shared" si="1"/>
        <v>0</v>
      </c>
      <c r="AG20" s="143"/>
      <c r="AH20" s="143"/>
      <c r="AI20" s="143"/>
      <c r="AJ20" s="143"/>
      <c r="AK20" s="143"/>
      <c r="AL20" s="143"/>
      <c r="AM20" s="143"/>
      <c r="AN20" s="143"/>
      <c r="AO20" s="143"/>
      <c r="AP20" s="143"/>
      <c r="AQ20" s="143"/>
      <c r="AR20" s="143"/>
      <c r="AS20" s="143"/>
      <c r="AT20" s="143"/>
      <c r="AU20" s="143"/>
      <c r="AV20" s="143"/>
      <c r="AW20" s="143"/>
      <c r="AX20" s="143"/>
      <c r="AY20" s="143"/>
      <c r="AZ20" s="143"/>
      <c r="BA20" s="143"/>
      <c r="BB20" s="143"/>
      <c r="BC20" s="143"/>
      <c r="BD20" s="143"/>
      <c r="BE20" s="143"/>
      <c r="BF20" s="143"/>
      <c r="BG20" s="205">
        <f t="shared" si="2"/>
        <v>0</v>
      </c>
      <c r="BH20" s="143"/>
      <c r="BI20" s="203">
        <f t="shared" si="3"/>
        <v>0</v>
      </c>
      <c r="BJ20" s="203">
        <f t="shared" si="4"/>
        <v>0</v>
      </c>
      <c r="BK20" s="211">
        <f>BI20+BJ20</f>
        <v>0</v>
      </c>
      <c r="BL20" s="221" t="str">
        <f t="shared" si="6"/>
        <v/>
      </c>
    </row>
    <row r="42" spans="30:30">
      <c r="AD42" t="s">
        <v>27</v>
      </c>
    </row>
  </sheetData>
  <customSheetViews>
    <customSheetView guid="{3D32FF8D-2D7B-4E8E-A121-2D0EEC57DB23}" scale="70" state="hidden">
      <pane xSplit="3" ySplit="2" topLeftCell="D3" activePane="bottomRight" state="frozen"/>
      <selection pane="bottomRight" activeCell="AJ1" sqref="AJ1"/>
      <pageMargins left="0.7" right="0.7" top="0.75" bottom="0.75" header="0.3" footer="0.3"/>
    </customSheetView>
    <customSheetView guid="{7D5A682B-7840-4DAB-BB53-AB7A48A909E0}" scale="70">
      <pane xSplit="3" ySplit="2" topLeftCell="D3" activePane="bottomRight" state="frozen"/>
      <selection pane="bottomRight" activeCell="AJ1" sqref="AJ1"/>
      <pageMargins left="0.7" right="0.7" top="0.75" bottom="0.75" header="0.3" footer="0.3"/>
    </customSheetView>
    <customSheetView guid="{162DEE58-C322-45F3-9011-28626C785983}" scale="70" state="hidden">
      <pane xSplit="3" ySplit="2" topLeftCell="D3" activePane="bottomRight" state="frozen"/>
      <selection pane="bottomRight" activeCell="AJ1" sqref="AJ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DY30"/>
  <sheetViews>
    <sheetView zoomScale="70" zoomScaleNormal="70" workbookViewId="0">
      <pane xSplit="31" topLeftCell="AF1" activePane="topRight" state="frozen"/>
      <selection pane="topRight" activeCell="BN37" sqref="BN37"/>
    </sheetView>
  </sheetViews>
  <sheetFormatPr defaultRowHeight="12.75"/>
  <cols>
    <col min="1" max="1" width="7.7109375" customWidth="1"/>
    <col min="2" max="2" width="33.7109375" customWidth="1"/>
    <col min="3" max="31" width="3.7109375" hidden="1" customWidth="1"/>
    <col min="32" max="32" width="7.7109375" customWidth="1"/>
    <col min="33" max="33" width="11.140625" customWidth="1"/>
    <col min="34" max="34" width="10.140625" customWidth="1"/>
    <col min="35" max="63" width="3.7109375" hidden="1" customWidth="1"/>
    <col min="64" max="64" width="7.7109375" customWidth="1"/>
    <col min="65" max="65" width="10.5703125" customWidth="1"/>
    <col min="66" max="66" width="10.42578125" customWidth="1"/>
    <col min="67" max="67" width="10.5703125" customWidth="1"/>
    <col min="68" max="68" width="10" customWidth="1"/>
    <col min="69" max="69" width="9.140625" hidden="1" customWidth="1"/>
    <col min="70" max="70" width="11" customWidth="1"/>
  </cols>
  <sheetData>
    <row r="1" spans="1:129" s="6" customFormat="1" ht="23.25" customHeight="1" thickBot="1">
      <c r="A1" s="25"/>
      <c r="B1" s="13" t="s">
        <v>3</v>
      </c>
      <c r="C1" s="13" t="s">
        <v>1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9"/>
      <c r="AG1" s="19"/>
      <c r="AH1" s="18"/>
      <c r="AI1" s="13"/>
      <c r="AJ1" s="13"/>
      <c r="AK1" s="13"/>
      <c r="AL1" s="13" t="s">
        <v>48</v>
      </c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9"/>
      <c r="BM1" s="19"/>
      <c r="BN1" s="18"/>
      <c r="BO1" s="18"/>
      <c r="BP1" s="22"/>
    </row>
    <row r="2" spans="1:129" s="5" customFormat="1" ht="130.5" customHeight="1" thickBot="1">
      <c r="A2" s="137" t="s">
        <v>5</v>
      </c>
      <c r="B2" s="131" t="s">
        <v>14</v>
      </c>
      <c r="C2" s="42"/>
      <c r="D2" s="42">
        <f>'Alle lijsten'!I6</f>
        <v>1</v>
      </c>
      <c r="E2" s="42">
        <f>'Alle lijsten'!J6</f>
        <v>2</v>
      </c>
      <c r="F2" s="42">
        <f>'Alle lijsten'!K6</f>
        <v>3</v>
      </c>
      <c r="G2" s="42">
        <f>'Alle lijsten'!L6</f>
        <v>4</v>
      </c>
      <c r="H2" s="42">
        <f>'Alle lijsten'!M6</f>
        <v>5</v>
      </c>
      <c r="I2" s="42" t="str">
        <f>'Alle lijsten'!N6</f>
        <v>6a</v>
      </c>
      <c r="J2" s="42" t="str">
        <f>'Alle lijsten'!O6</f>
        <v>6b</v>
      </c>
      <c r="K2" s="42" t="str">
        <f>'Alle lijsten'!P6</f>
        <v>6c</v>
      </c>
      <c r="L2" s="42">
        <f>'Alle lijsten'!Q6</f>
        <v>7</v>
      </c>
      <c r="M2" s="42">
        <f>'Alle lijsten'!R6</f>
        <v>8</v>
      </c>
      <c r="N2" s="42">
        <f>'Alle lijsten'!S6</f>
        <v>9</v>
      </c>
      <c r="O2" s="42">
        <f>'Alle lijsten'!T6</f>
        <v>10</v>
      </c>
      <c r="P2" s="42" t="str">
        <f>'Alle lijsten'!U6</f>
        <v>11a</v>
      </c>
      <c r="Q2" s="42" t="str">
        <f>'Alle lijsten'!V6</f>
        <v>11b</v>
      </c>
      <c r="R2" s="42" t="str">
        <f>'Alle lijsten'!W6</f>
        <v>11c</v>
      </c>
      <c r="S2" s="42" t="str">
        <f>'Alle lijsten'!X6</f>
        <v>11d</v>
      </c>
      <c r="T2" s="42" t="str">
        <f>'Alle lijsten'!Y6</f>
        <v>11e</v>
      </c>
      <c r="U2" s="42">
        <f>'Alle lijsten'!Z6</f>
        <v>12</v>
      </c>
      <c r="V2" s="42">
        <f>'Alle lijsten'!AA6</f>
        <v>13</v>
      </c>
      <c r="W2" s="42" t="str">
        <f>'Alle lijsten'!AB6</f>
        <v>14a</v>
      </c>
      <c r="X2" s="42" t="str">
        <f>'Alle lijsten'!AC6</f>
        <v>14b</v>
      </c>
      <c r="Y2" s="42" t="str">
        <f>'Alle lijsten'!AD6</f>
        <v>14c</v>
      </c>
      <c r="Z2" s="42" t="str">
        <f>'Alle lijsten'!AE6</f>
        <v>14d</v>
      </c>
      <c r="AA2" s="42" t="str">
        <f>'Alle lijsten'!AF6</f>
        <v>14e</v>
      </c>
      <c r="AB2" s="42">
        <v>15</v>
      </c>
      <c r="AC2" s="42">
        <v>16</v>
      </c>
      <c r="AD2" s="42">
        <v>17</v>
      </c>
      <c r="AE2" s="128" t="s">
        <v>28</v>
      </c>
      <c r="AF2" s="132" t="s">
        <v>6</v>
      </c>
      <c r="AG2" s="132" t="s">
        <v>10</v>
      </c>
      <c r="AH2" s="133" t="s">
        <v>11</v>
      </c>
      <c r="AI2" s="47"/>
      <c r="AJ2" s="42">
        <f>'Alle lijsten'!I6</f>
        <v>1</v>
      </c>
      <c r="AK2" s="42">
        <f>'Alle lijsten'!J6</f>
        <v>2</v>
      </c>
      <c r="AL2" s="42">
        <f>'Alle lijsten'!K6</f>
        <v>3</v>
      </c>
      <c r="AM2" s="42">
        <f>'Alle lijsten'!L6</f>
        <v>4</v>
      </c>
      <c r="AN2" s="42">
        <f>'Alle lijsten'!M6</f>
        <v>5</v>
      </c>
      <c r="AO2" s="42" t="str">
        <f>'Alle lijsten'!N6</f>
        <v>6a</v>
      </c>
      <c r="AP2" s="42" t="str">
        <f>'Alle lijsten'!O6</f>
        <v>6b</v>
      </c>
      <c r="AQ2" s="42" t="str">
        <f>'Alle lijsten'!P6</f>
        <v>6c</v>
      </c>
      <c r="AR2" s="42">
        <f>'Alle lijsten'!Q6</f>
        <v>7</v>
      </c>
      <c r="AS2" s="42">
        <f>'Alle lijsten'!R6</f>
        <v>8</v>
      </c>
      <c r="AT2" s="42">
        <f>'Alle lijsten'!S6</f>
        <v>9</v>
      </c>
      <c r="AU2" s="42">
        <f>'Alle lijsten'!T6</f>
        <v>10</v>
      </c>
      <c r="AV2" s="42" t="str">
        <f>'Alle lijsten'!U6</f>
        <v>11a</v>
      </c>
      <c r="AW2" s="42" t="str">
        <f>'Alle lijsten'!V6</f>
        <v>11b</v>
      </c>
      <c r="AX2" s="42" t="str">
        <f>'Alle lijsten'!W6</f>
        <v>11c</v>
      </c>
      <c r="AY2" s="42" t="str">
        <f>'Alle lijsten'!X6</f>
        <v>11d</v>
      </c>
      <c r="AZ2" s="42" t="str">
        <f>'Alle lijsten'!Y6</f>
        <v>11e</v>
      </c>
      <c r="BA2" s="42">
        <f>'Alle lijsten'!Z6</f>
        <v>12</v>
      </c>
      <c r="BB2" s="42">
        <f>'Alle lijsten'!AA6</f>
        <v>13</v>
      </c>
      <c r="BC2" s="42" t="str">
        <f>'Alle lijsten'!AB6</f>
        <v>14a</v>
      </c>
      <c r="BD2" s="42" t="str">
        <f>'Alle lijsten'!AC6</f>
        <v>14b</v>
      </c>
      <c r="BE2" s="42" t="str">
        <f>'Alle lijsten'!AD6</f>
        <v>14c</v>
      </c>
      <c r="BF2" s="42" t="str">
        <f>'Alle lijsten'!AE6</f>
        <v>14d</v>
      </c>
      <c r="BG2" s="42" t="str">
        <f>'Alle lijsten'!AF6</f>
        <v>14e</v>
      </c>
      <c r="BH2" s="42">
        <v>15</v>
      </c>
      <c r="BI2" s="42">
        <v>16</v>
      </c>
      <c r="BJ2" s="42">
        <v>17</v>
      </c>
      <c r="BK2" s="128" t="s">
        <v>28</v>
      </c>
      <c r="BL2" s="134" t="s">
        <v>2</v>
      </c>
      <c r="BM2" s="134" t="s">
        <v>7</v>
      </c>
      <c r="BN2" s="135" t="s">
        <v>12</v>
      </c>
      <c r="BO2" s="135" t="s">
        <v>8</v>
      </c>
      <c r="BP2" s="136" t="s">
        <v>9</v>
      </c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</row>
    <row r="3" spans="1:129" s="3" customFormat="1" ht="20.100000000000001" customHeight="1" thickTop="1">
      <c r="A3" s="210">
        <f t="shared" ref="A3:A30" si="0">IF(BP3=0,"",RANK(BP3,$BP$3:$BP$22,1)-COUNTIF($BP$3:$BP$22,0))</f>
        <v>1</v>
      </c>
      <c r="B3" s="245" t="str">
        <f>'Alle lijsten'!B91</f>
        <v>Jordy Reuvers</v>
      </c>
      <c r="C3" s="239"/>
      <c r="D3" s="239"/>
      <c r="E3" s="239"/>
      <c r="F3" s="239"/>
      <c r="G3" s="239"/>
      <c r="H3" s="239"/>
      <c r="I3" s="239"/>
      <c r="J3" s="239"/>
      <c r="K3" s="239"/>
      <c r="L3" s="239"/>
      <c r="M3" s="239"/>
      <c r="N3" s="239"/>
      <c r="O3" s="239"/>
      <c r="P3" s="239"/>
      <c r="Q3" s="239"/>
      <c r="R3" s="239"/>
      <c r="S3" s="239"/>
      <c r="T3" s="239"/>
      <c r="U3" s="239"/>
      <c r="V3" s="239"/>
      <c r="W3" s="239"/>
      <c r="X3" s="239"/>
      <c r="Y3" s="239"/>
      <c r="Z3" s="239"/>
      <c r="AA3" s="239"/>
      <c r="AB3" s="239"/>
      <c r="AC3" s="239"/>
      <c r="AD3" s="239"/>
      <c r="AE3" s="239"/>
      <c r="AF3" s="240">
        <f t="shared" ref="AF3:AF14" si="1">SUM(D3:AD3)*4+(C3)+(AE3)*20</f>
        <v>0</v>
      </c>
      <c r="AG3" s="241">
        <v>144.11000000000001</v>
      </c>
      <c r="AH3" s="242">
        <f t="shared" ref="AH3:AH14" si="2">SUM(AF3+AG3)</f>
        <v>144.11000000000001</v>
      </c>
      <c r="AI3" s="246"/>
      <c r="AJ3" s="239"/>
      <c r="AK3" s="239"/>
      <c r="AL3" s="239"/>
      <c r="AM3" s="239"/>
      <c r="AN3" s="239"/>
      <c r="AO3" s="239"/>
      <c r="AP3" s="239"/>
      <c r="AQ3" s="239"/>
      <c r="AR3" s="239"/>
      <c r="AS3" s="239"/>
      <c r="AT3" s="239"/>
      <c r="AU3" s="239"/>
      <c r="AV3" s="239"/>
      <c r="AW3" s="239"/>
      <c r="AX3" s="239"/>
      <c r="AY3" s="239"/>
      <c r="AZ3" s="239"/>
      <c r="BA3" s="239"/>
      <c r="BB3" s="239"/>
      <c r="BC3" s="239"/>
      <c r="BD3" s="239"/>
      <c r="BE3" s="239"/>
      <c r="BF3" s="239"/>
      <c r="BG3" s="239"/>
      <c r="BH3" s="239"/>
      <c r="BI3" s="239"/>
      <c r="BJ3" s="239"/>
      <c r="BK3" s="239"/>
      <c r="BL3" s="240">
        <f t="shared" ref="BL3:BL14" si="3">SUM(AJ3:BJ3)*4+(AI3)+(BK3)*20</f>
        <v>0</v>
      </c>
      <c r="BM3" s="241">
        <v>140.07</v>
      </c>
      <c r="BN3" s="242">
        <f t="shared" ref="BN3:BN14" si="4">BL3+BM3</f>
        <v>140.07</v>
      </c>
      <c r="BO3" s="242">
        <f t="shared" ref="BO3:BO14" si="5">AH3</f>
        <v>144.11000000000001</v>
      </c>
      <c r="BP3" s="243">
        <f t="shared" ref="BP3:BP14" si="6">BN3+BO3</f>
        <v>284.18</v>
      </c>
      <c r="BR3" s="11"/>
    </row>
    <row r="4" spans="1:129" s="3" customFormat="1" ht="20.100000000000001" customHeight="1">
      <c r="A4" s="210">
        <f t="shared" si="0"/>
        <v>2</v>
      </c>
      <c r="B4" s="245" t="str">
        <f>'Alle lijsten'!B89</f>
        <v>Frank Houben</v>
      </c>
      <c r="C4" s="239"/>
      <c r="D4" s="239"/>
      <c r="E4" s="239"/>
      <c r="F4" s="239"/>
      <c r="G4" s="239"/>
      <c r="H4" s="239"/>
      <c r="I4" s="239"/>
      <c r="J4" s="239"/>
      <c r="K4" s="239"/>
      <c r="L4" s="239"/>
      <c r="M4" s="239"/>
      <c r="N4" s="239"/>
      <c r="O4" s="239"/>
      <c r="P4" s="239"/>
      <c r="Q4" s="239"/>
      <c r="R4" s="239"/>
      <c r="S4" s="239"/>
      <c r="T4" s="239"/>
      <c r="U4" s="239"/>
      <c r="V4" s="239"/>
      <c r="W4" s="239"/>
      <c r="X4" s="239"/>
      <c r="Y4" s="239"/>
      <c r="Z4" s="239"/>
      <c r="AA4" s="239"/>
      <c r="AB4" s="239"/>
      <c r="AC4" s="239"/>
      <c r="AD4" s="239"/>
      <c r="AE4" s="239"/>
      <c r="AF4" s="240">
        <f t="shared" si="1"/>
        <v>0</v>
      </c>
      <c r="AG4" s="241">
        <v>141.41</v>
      </c>
      <c r="AH4" s="242">
        <f t="shared" si="2"/>
        <v>141.41</v>
      </c>
      <c r="AI4" s="246"/>
      <c r="AJ4" s="239"/>
      <c r="AK4" s="239"/>
      <c r="AL4" s="239"/>
      <c r="AM4" s="239"/>
      <c r="AN4" s="239"/>
      <c r="AO4" s="239"/>
      <c r="AP4" s="239"/>
      <c r="AQ4" s="239"/>
      <c r="AR4" s="239"/>
      <c r="AS4" s="239"/>
      <c r="AT4" s="239"/>
      <c r="AU4" s="239"/>
      <c r="AV4" s="239"/>
      <c r="AW4" s="239"/>
      <c r="AX4" s="239"/>
      <c r="AY4" s="239"/>
      <c r="AZ4" s="239"/>
      <c r="BA4" s="239"/>
      <c r="BB4" s="239"/>
      <c r="BC4" s="239"/>
      <c r="BD4" s="239"/>
      <c r="BE4" s="239"/>
      <c r="BF4" s="239"/>
      <c r="BG4" s="239"/>
      <c r="BH4" s="239"/>
      <c r="BI4" s="239"/>
      <c r="BJ4" s="239"/>
      <c r="BK4" s="239"/>
      <c r="BL4" s="240">
        <f t="shared" si="3"/>
        <v>0</v>
      </c>
      <c r="BM4" s="241">
        <v>145.41</v>
      </c>
      <c r="BN4" s="242">
        <f t="shared" si="4"/>
        <v>145.41</v>
      </c>
      <c r="BO4" s="242">
        <f t="shared" si="5"/>
        <v>141.41</v>
      </c>
      <c r="BP4" s="243">
        <f t="shared" si="6"/>
        <v>286.82</v>
      </c>
      <c r="BR4" s="11"/>
    </row>
    <row r="5" spans="1:129" s="3" customFormat="1" ht="20.100000000000001" customHeight="1">
      <c r="A5" s="210">
        <f t="shared" si="0"/>
        <v>3</v>
      </c>
      <c r="B5" s="245" t="str">
        <f>'Alle lijsten'!B90</f>
        <v>Brigitte Janssen</v>
      </c>
      <c r="C5" s="239"/>
      <c r="D5" s="239"/>
      <c r="E5" s="239"/>
      <c r="F5" s="239"/>
      <c r="G5" s="239"/>
      <c r="H5" s="239"/>
      <c r="I5" s="239"/>
      <c r="J5" s="239"/>
      <c r="K5" s="239"/>
      <c r="L5" s="239"/>
      <c r="M5" s="239"/>
      <c r="N5" s="239"/>
      <c r="O5" s="239">
        <v>1</v>
      </c>
      <c r="P5" s="239"/>
      <c r="Q5" s="239"/>
      <c r="R5" s="239"/>
      <c r="S5" s="239"/>
      <c r="T5" s="239"/>
      <c r="U5" s="239"/>
      <c r="V5" s="239"/>
      <c r="W5" s="239"/>
      <c r="X5" s="239"/>
      <c r="Y5" s="239"/>
      <c r="Z5" s="239"/>
      <c r="AA5" s="239"/>
      <c r="AB5" s="239"/>
      <c r="AC5" s="239"/>
      <c r="AD5" s="239"/>
      <c r="AE5" s="239"/>
      <c r="AF5" s="240">
        <f t="shared" si="1"/>
        <v>4</v>
      </c>
      <c r="AG5" s="241">
        <v>144.35</v>
      </c>
      <c r="AH5" s="242">
        <f t="shared" si="2"/>
        <v>148.35</v>
      </c>
      <c r="AI5" s="247"/>
      <c r="AJ5" s="239"/>
      <c r="AK5" s="239"/>
      <c r="AL5" s="239"/>
      <c r="AM5" s="239"/>
      <c r="AN5" s="239"/>
      <c r="AO5" s="239"/>
      <c r="AP5" s="239"/>
      <c r="AQ5" s="239"/>
      <c r="AR5" s="239"/>
      <c r="AS5" s="239"/>
      <c r="AT5" s="239"/>
      <c r="AU5" s="239"/>
      <c r="AV5" s="239"/>
      <c r="AW5" s="239"/>
      <c r="AX5" s="239"/>
      <c r="AY5" s="239"/>
      <c r="AZ5" s="239"/>
      <c r="BA5" s="239"/>
      <c r="BB5" s="239"/>
      <c r="BC5" s="239"/>
      <c r="BD5" s="239"/>
      <c r="BE5" s="239"/>
      <c r="BF5" s="239"/>
      <c r="BG5" s="239"/>
      <c r="BH5" s="239"/>
      <c r="BI5" s="239"/>
      <c r="BJ5" s="239"/>
      <c r="BK5" s="239"/>
      <c r="BL5" s="240">
        <f t="shared" si="3"/>
        <v>0</v>
      </c>
      <c r="BM5" s="244">
        <v>144.08000000000001</v>
      </c>
      <c r="BN5" s="242">
        <f t="shared" si="4"/>
        <v>144.08000000000001</v>
      </c>
      <c r="BO5" s="242">
        <f t="shared" si="5"/>
        <v>148.35</v>
      </c>
      <c r="BP5" s="243">
        <f t="shared" si="6"/>
        <v>292.43</v>
      </c>
    </row>
    <row r="6" spans="1:129" s="3" customFormat="1" ht="20.100000000000001" customHeight="1">
      <c r="A6" s="210">
        <f t="shared" si="0"/>
        <v>4</v>
      </c>
      <c r="B6" s="245" t="str">
        <f>'Alle lijsten'!B92</f>
        <v>Peter Bas van der Weiden</v>
      </c>
      <c r="C6" s="239"/>
      <c r="D6" s="239"/>
      <c r="E6" s="239"/>
      <c r="F6" s="239"/>
      <c r="G6" s="239"/>
      <c r="H6" s="239"/>
      <c r="I6" s="239"/>
      <c r="J6" s="239"/>
      <c r="K6" s="239"/>
      <c r="L6" s="239"/>
      <c r="M6" s="239"/>
      <c r="N6" s="239"/>
      <c r="O6" s="239"/>
      <c r="P6" s="239"/>
      <c r="Q6" s="239"/>
      <c r="R6" s="239"/>
      <c r="S6" s="239"/>
      <c r="T6" s="239"/>
      <c r="U6" s="239"/>
      <c r="V6" s="239"/>
      <c r="W6" s="239"/>
      <c r="X6" s="239"/>
      <c r="Y6" s="239"/>
      <c r="Z6" s="239"/>
      <c r="AA6" s="239"/>
      <c r="AB6" s="239"/>
      <c r="AC6" s="239"/>
      <c r="AD6" s="239"/>
      <c r="AE6" s="239"/>
      <c r="AF6" s="240">
        <f t="shared" si="1"/>
        <v>0</v>
      </c>
      <c r="AG6" s="241">
        <v>148.37</v>
      </c>
      <c r="AH6" s="242">
        <f t="shared" si="2"/>
        <v>148.37</v>
      </c>
      <c r="AI6" s="246"/>
      <c r="AJ6" s="239"/>
      <c r="AK6" s="239"/>
      <c r="AL6" s="239"/>
      <c r="AM6" s="239"/>
      <c r="AN6" s="239"/>
      <c r="AO6" s="239"/>
      <c r="AP6" s="239"/>
      <c r="AQ6" s="239"/>
      <c r="AR6" s="239"/>
      <c r="AS6" s="239"/>
      <c r="AT6" s="239"/>
      <c r="AU6" s="239"/>
      <c r="AV6" s="239"/>
      <c r="AW6" s="239"/>
      <c r="AX6" s="239"/>
      <c r="AY6" s="239"/>
      <c r="AZ6" s="239"/>
      <c r="BA6" s="239"/>
      <c r="BB6" s="239"/>
      <c r="BC6" s="239"/>
      <c r="BD6" s="239"/>
      <c r="BE6" s="239"/>
      <c r="BF6" s="239"/>
      <c r="BG6" s="239">
        <v>1</v>
      </c>
      <c r="BH6" s="239"/>
      <c r="BI6" s="239"/>
      <c r="BJ6" s="239"/>
      <c r="BK6" s="239"/>
      <c r="BL6" s="240">
        <f t="shared" si="3"/>
        <v>4</v>
      </c>
      <c r="BM6" s="241">
        <v>150.65</v>
      </c>
      <c r="BN6" s="242">
        <f t="shared" si="4"/>
        <v>154.65</v>
      </c>
      <c r="BO6" s="242">
        <f t="shared" si="5"/>
        <v>148.37</v>
      </c>
      <c r="BP6" s="243">
        <f t="shared" si="6"/>
        <v>303.02</v>
      </c>
    </row>
    <row r="7" spans="1:129" s="3" customFormat="1" ht="20.100000000000001" customHeight="1">
      <c r="A7" s="210">
        <f t="shared" si="0"/>
        <v>5</v>
      </c>
      <c r="B7" s="245" t="str">
        <f>'Alle lijsten'!B88</f>
        <v>Maarten Krom</v>
      </c>
      <c r="C7" s="239"/>
      <c r="D7" s="239"/>
      <c r="E7" s="239"/>
      <c r="F7" s="239"/>
      <c r="G7" s="239"/>
      <c r="H7" s="239"/>
      <c r="I7" s="239"/>
      <c r="J7" s="239"/>
      <c r="K7" s="239"/>
      <c r="L7" s="239"/>
      <c r="M7" s="239"/>
      <c r="N7" s="239"/>
      <c r="O7" s="239"/>
      <c r="P7" s="239"/>
      <c r="Q7" s="239"/>
      <c r="R7" s="239"/>
      <c r="S7" s="239"/>
      <c r="T7" s="239"/>
      <c r="U7" s="239"/>
      <c r="V7" s="239"/>
      <c r="W7" s="239"/>
      <c r="X7" s="239"/>
      <c r="Y7" s="239"/>
      <c r="Z7" s="239"/>
      <c r="AA7" s="239"/>
      <c r="AB7" s="239"/>
      <c r="AC7" s="239"/>
      <c r="AD7" s="239"/>
      <c r="AE7" s="239"/>
      <c r="AF7" s="240">
        <f t="shared" si="1"/>
        <v>0</v>
      </c>
      <c r="AG7" s="244">
        <v>160.24</v>
      </c>
      <c r="AH7" s="242">
        <f t="shared" si="2"/>
        <v>160.24</v>
      </c>
      <c r="AI7" s="248"/>
      <c r="AJ7" s="239"/>
      <c r="AK7" s="239"/>
      <c r="AL7" s="239"/>
      <c r="AM7" s="239"/>
      <c r="AN7" s="239"/>
      <c r="AO7" s="239"/>
      <c r="AP7" s="239"/>
      <c r="AQ7" s="239"/>
      <c r="AR7" s="239"/>
      <c r="AS7" s="239"/>
      <c r="AT7" s="239"/>
      <c r="AU7" s="239"/>
      <c r="AV7" s="239"/>
      <c r="AW7" s="239"/>
      <c r="AX7" s="239"/>
      <c r="AY7" s="239"/>
      <c r="AZ7" s="239"/>
      <c r="BA7" s="239"/>
      <c r="BB7" s="239"/>
      <c r="BC7" s="239"/>
      <c r="BD7" s="239"/>
      <c r="BE7" s="239"/>
      <c r="BF7" s="239"/>
      <c r="BG7" s="239"/>
      <c r="BH7" s="239"/>
      <c r="BI7" s="239"/>
      <c r="BJ7" s="239"/>
      <c r="BK7" s="239"/>
      <c r="BL7" s="240">
        <f t="shared" si="3"/>
        <v>0</v>
      </c>
      <c r="BM7" s="244">
        <v>151.18</v>
      </c>
      <c r="BN7" s="242">
        <f t="shared" si="4"/>
        <v>151.18</v>
      </c>
      <c r="BO7" s="242">
        <f t="shared" si="5"/>
        <v>160.24</v>
      </c>
      <c r="BP7" s="243">
        <f t="shared" si="6"/>
        <v>311.42</v>
      </c>
    </row>
    <row r="8" spans="1:129" s="3" customFormat="1" ht="20.100000000000001" customHeight="1">
      <c r="A8" s="210">
        <f t="shared" si="0"/>
        <v>6</v>
      </c>
      <c r="B8" s="245" t="str">
        <f>'Alle lijsten'!B93</f>
        <v>Yvette van Amelsvoort</v>
      </c>
      <c r="C8" s="239"/>
      <c r="D8" s="239"/>
      <c r="E8" s="239"/>
      <c r="F8" s="239"/>
      <c r="G8" s="239"/>
      <c r="H8" s="239"/>
      <c r="I8" s="239"/>
      <c r="J8" s="239"/>
      <c r="K8" s="239"/>
      <c r="L8" s="239"/>
      <c r="M8" s="239"/>
      <c r="N8" s="239"/>
      <c r="O8" s="239"/>
      <c r="P8" s="239"/>
      <c r="Q8" s="239"/>
      <c r="R8" s="239"/>
      <c r="S8" s="239"/>
      <c r="T8" s="239"/>
      <c r="U8" s="239"/>
      <c r="V8" s="239"/>
      <c r="W8" s="239"/>
      <c r="X8" s="239"/>
      <c r="Y8" s="239"/>
      <c r="Z8" s="239"/>
      <c r="AA8" s="239"/>
      <c r="AB8" s="239"/>
      <c r="AC8" s="239"/>
      <c r="AD8" s="239"/>
      <c r="AE8" s="239"/>
      <c r="AF8" s="240">
        <f t="shared" si="1"/>
        <v>0</v>
      </c>
      <c r="AG8" s="241">
        <v>153.93</v>
      </c>
      <c r="AH8" s="242">
        <f t="shared" si="2"/>
        <v>153.93</v>
      </c>
      <c r="AI8" s="246"/>
      <c r="AJ8" s="239"/>
      <c r="AK8" s="239"/>
      <c r="AL8" s="239"/>
      <c r="AM8" s="239"/>
      <c r="AN8" s="239"/>
      <c r="AO8" s="239"/>
      <c r="AP8" s="239"/>
      <c r="AQ8" s="239"/>
      <c r="AR8" s="239"/>
      <c r="AS8" s="239"/>
      <c r="AT8" s="239"/>
      <c r="AU8" s="239">
        <v>1</v>
      </c>
      <c r="AV8" s="239"/>
      <c r="AW8" s="239"/>
      <c r="AX8" s="239"/>
      <c r="AY8" s="239"/>
      <c r="AZ8" s="239"/>
      <c r="BA8" s="239"/>
      <c r="BB8" s="239"/>
      <c r="BC8" s="239"/>
      <c r="BD8" s="239"/>
      <c r="BE8" s="239"/>
      <c r="BF8" s="239"/>
      <c r="BG8" s="239"/>
      <c r="BH8" s="239"/>
      <c r="BI8" s="239"/>
      <c r="BJ8" s="239"/>
      <c r="BK8" s="239"/>
      <c r="BL8" s="240">
        <f t="shared" si="3"/>
        <v>4</v>
      </c>
      <c r="BM8" s="241">
        <v>154.61000000000001</v>
      </c>
      <c r="BN8" s="242">
        <f t="shared" si="4"/>
        <v>158.61000000000001</v>
      </c>
      <c r="BO8" s="242">
        <f t="shared" si="5"/>
        <v>153.93</v>
      </c>
      <c r="BP8" s="243">
        <f t="shared" si="6"/>
        <v>312.54000000000002</v>
      </c>
    </row>
    <row r="9" spans="1:129" s="3" customFormat="1" ht="20.100000000000001" customHeight="1">
      <c r="A9" s="210">
        <f t="shared" si="0"/>
        <v>7</v>
      </c>
      <c r="B9" s="245" t="str">
        <f>'Alle lijsten'!B83</f>
        <v>Sylvana Klerkx</v>
      </c>
      <c r="C9" s="239"/>
      <c r="D9" s="239"/>
      <c r="E9" s="239"/>
      <c r="F9" s="239"/>
      <c r="G9" s="239"/>
      <c r="H9" s="239"/>
      <c r="I9" s="239"/>
      <c r="J9" s="239"/>
      <c r="K9" s="239"/>
      <c r="L9" s="239"/>
      <c r="M9" s="239"/>
      <c r="N9" s="239"/>
      <c r="O9" s="239"/>
      <c r="P9" s="239"/>
      <c r="Q9" s="239"/>
      <c r="R9" s="239"/>
      <c r="S9" s="239"/>
      <c r="T9" s="239"/>
      <c r="U9" s="239"/>
      <c r="V9" s="239"/>
      <c r="W9" s="239"/>
      <c r="X9" s="239"/>
      <c r="Y9" s="239"/>
      <c r="Z9" s="239"/>
      <c r="AA9" s="239"/>
      <c r="AB9" s="239"/>
      <c r="AC9" s="239"/>
      <c r="AD9" s="239"/>
      <c r="AE9" s="239"/>
      <c r="AF9" s="240">
        <f t="shared" si="1"/>
        <v>0</v>
      </c>
      <c r="AG9" s="244">
        <v>161.88</v>
      </c>
      <c r="AH9" s="242">
        <f t="shared" si="2"/>
        <v>161.88</v>
      </c>
      <c r="AI9" s="247"/>
      <c r="AJ9" s="239"/>
      <c r="AK9" s="239"/>
      <c r="AL9" s="239"/>
      <c r="AM9" s="239"/>
      <c r="AN9" s="239"/>
      <c r="AO9" s="239"/>
      <c r="AP9" s="239"/>
      <c r="AQ9" s="239"/>
      <c r="AR9" s="239"/>
      <c r="AS9" s="239"/>
      <c r="AT9" s="239"/>
      <c r="AU9" s="239"/>
      <c r="AV9" s="239"/>
      <c r="AW9" s="239"/>
      <c r="AX9" s="239"/>
      <c r="AY9" s="239"/>
      <c r="AZ9" s="239"/>
      <c r="BA9" s="239"/>
      <c r="BB9" s="239"/>
      <c r="BC9" s="239"/>
      <c r="BD9" s="239"/>
      <c r="BE9" s="239"/>
      <c r="BF9" s="239"/>
      <c r="BG9" s="239"/>
      <c r="BH9" s="239"/>
      <c r="BI9" s="239"/>
      <c r="BJ9" s="239"/>
      <c r="BK9" s="239"/>
      <c r="BL9" s="240">
        <f t="shared" si="3"/>
        <v>0</v>
      </c>
      <c r="BM9" s="244">
        <v>156.59</v>
      </c>
      <c r="BN9" s="242">
        <f t="shared" si="4"/>
        <v>156.59</v>
      </c>
      <c r="BO9" s="242">
        <f t="shared" si="5"/>
        <v>161.88</v>
      </c>
      <c r="BP9" s="243">
        <f t="shared" si="6"/>
        <v>318.47000000000003</v>
      </c>
    </row>
    <row r="10" spans="1:129" s="3" customFormat="1" ht="20.100000000000001" customHeight="1">
      <c r="A10" s="210">
        <f t="shared" si="0"/>
        <v>8</v>
      </c>
      <c r="B10" s="245" t="str">
        <f>'Alle lijsten'!B86</f>
        <v>Moniek Classens</v>
      </c>
      <c r="C10" s="239"/>
      <c r="D10" s="239"/>
      <c r="E10" s="239"/>
      <c r="F10" s="239"/>
      <c r="G10" s="239"/>
      <c r="H10" s="239"/>
      <c r="I10" s="239"/>
      <c r="J10" s="239"/>
      <c r="K10" s="239"/>
      <c r="L10" s="239">
        <v>1</v>
      </c>
      <c r="M10" s="239"/>
      <c r="N10" s="239"/>
      <c r="O10" s="239"/>
      <c r="P10" s="239"/>
      <c r="Q10" s="239"/>
      <c r="R10" s="239"/>
      <c r="S10" s="239"/>
      <c r="T10" s="239"/>
      <c r="U10" s="239"/>
      <c r="V10" s="239"/>
      <c r="W10" s="239"/>
      <c r="X10" s="239"/>
      <c r="Y10" s="239"/>
      <c r="Z10" s="239"/>
      <c r="AA10" s="239"/>
      <c r="AB10" s="239"/>
      <c r="AC10" s="239"/>
      <c r="AD10" s="239"/>
      <c r="AE10" s="239"/>
      <c r="AF10" s="240">
        <f t="shared" si="1"/>
        <v>4</v>
      </c>
      <c r="AG10" s="244">
        <v>161.87</v>
      </c>
      <c r="AH10" s="242">
        <f t="shared" si="2"/>
        <v>165.87</v>
      </c>
      <c r="AI10" s="246"/>
      <c r="AJ10" s="239">
        <v>1</v>
      </c>
      <c r="AK10" s="239"/>
      <c r="AL10" s="239"/>
      <c r="AM10" s="239"/>
      <c r="AN10" s="239"/>
      <c r="AO10" s="239"/>
      <c r="AP10" s="239"/>
      <c r="AQ10" s="239"/>
      <c r="AR10" s="239"/>
      <c r="AS10" s="239"/>
      <c r="AT10" s="239"/>
      <c r="AU10" s="239"/>
      <c r="AV10" s="239"/>
      <c r="AW10" s="239">
        <v>1</v>
      </c>
      <c r="AX10" s="239"/>
      <c r="AY10" s="239"/>
      <c r="AZ10" s="239"/>
      <c r="BA10" s="239"/>
      <c r="BB10" s="239"/>
      <c r="BC10" s="239"/>
      <c r="BD10" s="239"/>
      <c r="BE10" s="239"/>
      <c r="BF10" s="239"/>
      <c r="BG10" s="239"/>
      <c r="BH10" s="239"/>
      <c r="BI10" s="239"/>
      <c r="BJ10" s="239"/>
      <c r="BK10" s="239"/>
      <c r="BL10" s="240">
        <f t="shared" si="3"/>
        <v>8</v>
      </c>
      <c r="BM10" s="244">
        <v>148.24</v>
      </c>
      <c r="BN10" s="242">
        <f t="shared" si="4"/>
        <v>156.24</v>
      </c>
      <c r="BO10" s="242">
        <f t="shared" si="5"/>
        <v>165.87</v>
      </c>
      <c r="BP10" s="243">
        <f t="shared" si="6"/>
        <v>322.11</v>
      </c>
    </row>
    <row r="11" spans="1:129" s="3" customFormat="1" ht="20.100000000000001" customHeight="1">
      <c r="A11" s="210">
        <f t="shared" si="0"/>
        <v>9</v>
      </c>
      <c r="B11" s="245" t="str">
        <f>'Alle lijsten'!B87</f>
        <v>Quinten van Beers</v>
      </c>
      <c r="C11" s="239"/>
      <c r="D11" s="239"/>
      <c r="E11" s="239"/>
      <c r="F11" s="239"/>
      <c r="G11" s="239"/>
      <c r="H11" s="239"/>
      <c r="I11" s="239"/>
      <c r="J11" s="239"/>
      <c r="K11" s="239"/>
      <c r="L11" s="239"/>
      <c r="M11" s="239"/>
      <c r="N11" s="239"/>
      <c r="O11" s="239"/>
      <c r="P11" s="239"/>
      <c r="Q11" s="239"/>
      <c r="R11" s="239"/>
      <c r="S11" s="239"/>
      <c r="T11" s="239"/>
      <c r="U11" s="239"/>
      <c r="V11" s="239"/>
      <c r="W11" s="239">
        <v>1</v>
      </c>
      <c r="X11" s="239">
        <v>1</v>
      </c>
      <c r="Y11" s="239"/>
      <c r="Z11" s="239"/>
      <c r="AA11" s="239"/>
      <c r="AB11" s="239"/>
      <c r="AC11" s="239"/>
      <c r="AD11" s="239"/>
      <c r="AE11" s="239"/>
      <c r="AF11" s="240">
        <f t="shared" si="1"/>
        <v>8</v>
      </c>
      <c r="AG11" s="241">
        <v>164.78</v>
      </c>
      <c r="AH11" s="242">
        <f t="shared" si="2"/>
        <v>172.78</v>
      </c>
      <c r="AI11" s="246"/>
      <c r="AJ11" s="239"/>
      <c r="AK11" s="239"/>
      <c r="AL11" s="239"/>
      <c r="AM11" s="239"/>
      <c r="AN11" s="239"/>
      <c r="AO11" s="239"/>
      <c r="AP11" s="239"/>
      <c r="AQ11" s="239"/>
      <c r="AR11" s="239"/>
      <c r="AS11" s="239"/>
      <c r="AT11" s="239"/>
      <c r="AU11" s="239"/>
      <c r="AV11" s="239"/>
      <c r="AW11" s="239"/>
      <c r="AX11" s="239"/>
      <c r="AY11" s="239"/>
      <c r="AZ11" s="239"/>
      <c r="BA11" s="239"/>
      <c r="BB11" s="239"/>
      <c r="BC11" s="239"/>
      <c r="BD11" s="239"/>
      <c r="BE11" s="239"/>
      <c r="BF11" s="239"/>
      <c r="BG11" s="239"/>
      <c r="BH11" s="239"/>
      <c r="BI11" s="239"/>
      <c r="BJ11" s="239"/>
      <c r="BK11" s="239"/>
      <c r="BL11" s="240">
        <f t="shared" si="3"/>
        <v>0</v>
      </c>
      <c r="BM11" s="241">
        <v>160.27000000000001</v>
      </c>
      <c r="BN11" s="242">
        <f t="shared" si="4"/>
        <v>160.27000000000001</v>
      </c>
      <c r="BO11" s="242">
        <f t="shared" si="5"/>
        <v>172.78</v>
      </c>
      <c r="BP11" s="243">
        <f t="shared" si="6"/>
        <v>333.05</v>
      </c>
    </row>
    <row r="12" spans="1:129" s="3" customFormat="1" ht="20.100000000000001" customHeight="1">
      <c r="A12" s="210">
        <f t="shared" si="0"/>
        <v>10</v>
      </c>
      <c r="B12" s="245" t="str">
        <f>'Alle lijsten'!B85</f>
        <v>Janneke Kajim</v>
      </c>
      <c r="C12" s="239"/>
      <c r="D12" s="239"/>
      <c r="E12" s="239"/>
      <c r="F12" s="239"/>
      <c r="G12" s="239"/>
      <c r="H12" s="239"/>
      <c r="I12" s="239"/>
      <c r="J12" s="239"/>
      <c r="K12" s="239"/>
      <c r="L12" s="239">
        <v>1</v>
      </c>
      <c r="M12" s="239"/>
      <c r="N12" s="239"/>
      <c r="O12" s="239"/>
      <c r="P12" s="239"/>
      <c r="Q12" s="239"/>
      <c r="R12" s="239"/>
      <c r="S12" s="239"/>
      <c r="T12" s="239"/>
      <c r="U12" s="239"/>
      <c r="V12" s="239"/>
      <c r="W12" s="239"/>
      <c r="X12" s="239"/>
      <c r="Y12" s="239"/>
      <c r="Z12" s="239"/>
      <c r="AA12" s="239"/>
      <c r="AB12" s="239"/>
      <c r="AC12" s="239"/>
      <c r="AD12" s="239"/>
      <c r="AE12" s="239"/>
      <c r="AF12" s="240">
        <f t="shared" si="1"/>
        <v>4</v>
      </c>
      <c r="AG12" s="241">
        <v>201.48</v>
      </c>
      <c r="AH12" s="242">
        <f t="shared" si="2"/>
        <v>205.48</v>
      </c>
      <c r="AI12" s="247"/>
      <c r="AJ12" s="239"/>
      <c r="AK12" s="239"/>
      <c r="AL12" s="239"/>
      <c r="AM12" s="239"/>
      <c r="AN12" s="239"/>
      <c r="AO12" s="239"/>
      <c r="AP12" s="239"/>
      <c r="AQ12" s="239"/>
      <c r="AR12" s="239"/>
      <c r="AS12" s="239"/>
      <c r="AT12" s="239"/>
      <c r="AU12" s="239"/>
      <c r="AV12" s="239"/>
      <c r="AW12" s="239"/>
      <c r="AX12" s="239"/>
      <c r="AY12" s="239"/>
      <c r="AZ12" s="239"/>
      <c r="BA12" s="239"/>
      <c r="BB12" s="239"/>
      <c r="BC12" s="239"/>
      <c r="BD12" s="239"/>
      <c r="BE12" s="239"/>
      <c r="BF12" s="239"/>
      <c r="BG12" s="239"/>
      <c r="BH12" s="239"/>
      <c r="BI12" s="239"/>
      <c r="BJ12" s="239"/>
      <c r="BK12" s="239"/>
      <c r="BL12" s="240">
        <f t="shared" si="3"/>
        <v>0</v>
      </c>
      <c r="BM12" s="241">
        <v>189.75</v>
      </c>
      <c r="BN12" s="242">
        <f t="shared" si="4"/>
        <v>189.75</v>
      </c>
      <c r="BO12" s="242">
        <f t="shared" si="5"/>
        <v>205.48</v>
      </c>
      <c r="BP12" s="243">
        <f t="shared" si="6"/>
        <v>395.23</v>
      </c>
    </row>
    <row r="13" spans="1:129" s="3" customFormat="1" ht="20.100000000000001" customHeight="1">
      <c r="A13" s="210">
        <f t="shared" si="0"/>
        <v>11</v>
      </c>
      <c r="B13" s="245" t="str">
        <f>'Alle lijsten'!B84</f>
        <v>Jennifer de Graaf</v>
      </c>
      <c r="C13" s="239"/>
      <c r="D13" s="239"/>
      <c r="E13" s="239"/>
      <c r="F13" s="239"/>
      <c r="G13" s="239"/>
      <c r="H13" s="239"/>
      <c r="I13" s="239"/>
      <c r="J13" s="239"/>
      <c r="K13" s="239"/>
      <c r="L13" s="239"/>
      <c r="M13" s="239"/>
      <c r="N13" s="239"/>
      <c r="O13" s="239"/>
      <c r="P13" s="239"/>
      <c r="Q13" s="239"/>
      <c r="R13" s="239"/>
      <c r="S13" s="239"/>
      <c r="T13" s="239"/>
      <c r="U13" s="239"/>
      <c r="V13" s="239"/>
      <c r="W13" s="239"/>
      <c r="X13" s="239"/>
      <c r="Y13" s="239"/>
      <c r="Z13" s="239"/>
      <c r="AA13" s="239"/>
      <c r="AB13" s="239"/>
      <c r="AC13" s="239"/>
      <c r="AD13" s="239"/>
      <c r="AE13" s="239"/>
      <c r="AF13" s="240">
        <f t="shared" si="1"/>
        <v>0</v>
      </c>
      <c r="AG13" s="241">
        <v>199.9</v>
      </c>
      <c r="AH13" s="242">
        <f t="shared" si="2"/>
        <v>199.9</v>
      </c>
      <c r="AI13" s="246"/>
      <c r="AJ13" s="239"/>
      <c r="AK13" s="239"/>
      <c r="AL13" s="239"/>
      <c r="AM13" s="239">
        <v>1</v>
      </c>
      <c r="AN13" s="239"/>
      <c r="AO13" s="239"/>
      <c r="AP13" s="239"/>
      <c r="AQ13" s="239"/>
      <c r="AR13" s="239"/>
      <c r="AS13" s="239"/>
      <c r="AT13" s="239"/>
      <c r="AU13" s="239"/>
      <c r="AV13" s="239"/>
      <c r="AW13" s="239"/>
      <c r="AX13" s="239"/>
      <c r="AY13" s="239"/>
      <c r="AZ13" s="239"/>
      <c r="BA13" s="239"/>
      <c r="BB13" s="239"/>
      <c r="BC13" s="239"/>
      <c r="BD13" s="239"/>
      <c r="BE13" s="239"/>
      <c r="BF13" s="239"/>
      <c r="BG13" s="239"/>
      <c r="BH13" s="239"/>
      <c r="BI13" s="239"/>
      <c r="BJ13" s="239">
        <v>1</v>
      </c>
      <c r="BK13" s="239"/>
      <c r="BL13" s="240">
        <f t="shared" si="3"/>
        <v>8</v>
      </c>
      <c r="BM13" s="241">
        <v>199.63</v>
      </c>
      <c r="BN13" s="242">
        <f t="shared" si="4"/>
        <v>207.63</v>
      </c>
      <c r="BO13" s="242">
        <f t="shared" si="5"/>
        <v>199.9</v>
      </c>
      <c r="BP13" s="243">
        <f t="shared" si="6"/>
        <v>407.53</v>
      </c>
    </row>
    <row r="14" spans="1:129" s="3" customFormat="1" ht="20.100000000000001" customHeight="1">
      <c r="A14" s="210">
        <f t="shared" si="0"/>
        <v>12</v>
      </c>
      <c r="B14" s="245" t="s">
        <v>75</v>
      </c>
      <c r="C14" s="239"/>
      <c r="D14" s="239"/>
      <c r="E14" s="239"/>
      <c r="F14" s="239"/>
      <c r="G14" s="239">
        <v>1</v>
      </c>
      <c r="H14" s="239"/>
      <c r="I14" s="239"/>
      <c r="J14" s="239"/>
      <c r="K14" s="239"/>
      <c r="L14" s="239">
        <v>1</v>
      </c>
      <c r="M14" s="239"/>
      <c r="N14" s="239"/>
      <c r="O14" s="239"/>
      <c r="P14" s="239"/>
      <c r="Q14" s="239"/>
      <c r="R14" s="239"/>
      <c r="S14" s="239"/>
      <c r="T14" s="239"/>
      <c r="U14" s="239"/>
      <c r="V14" s="239"/>
      <c r="W14" s="239"/>
      <c r="X14" s="239"/>
      <c r="Y14" s="239"/>
      <c r="Z14" s="239"/>
      <c r="AA14" s="239"/>
      <c r="AB14" s="239"/>
      <c r="AC14" s="239"/>
      <c r="AD14" s="239"/>
      <c r="AE14" s="239"/>
      <c r="AF14" s="240">
        <f t="shared" si="1"/>
        <v>8</v>
      </c>
      <c r="AG14" s="241">
        <v>227.13</v>
      </c>
      <c r="AH14" s="242">
        <f t="shared" si="2"/>
        <v>235.13</v>
      </c>
      <c r="AI14" s="246"/>
      <c r="AJ14" s="239"/>
      <c r="AK14" s="239"/>
      <c r="AL14" s="239"/>
      <c r="AM14" s="239"/>
      <c r="AN14" s="239"/>
      <c r="AO14" s="239"/>
      <c r="AP14" s="239"/>
      <c r="AQ14" s="239"/>
      <c r="AR14" s="239"/>
      <c r="AS14" s="239"/>
      <c r="AT14" s="239"/>
      <c r="AU14" s="239"/>
      <c r="AV14" s="239"/>
      <c r="AW14" s="239"/>
      <c r="AX14" s="239"/>
      <c r="AY14" s="239"/>
      <c r="AZ14" s="239"/>
      <c r="BA14" s="239"/>
      <c r="BB14" s="239"/>
      <c r="BC14" s="239"/>
      <c r="BD14" s="239"/>
      <c r="BE14" s="239"/>
      <c r="BF14" s="239"/>
      <c r="BG14" s="239"/>
      <c r="BH14" s="239"/>
      <c r="BI14" s="239"/>
      <c r="BJ14" s="239"/>
      <c r="BK14" s="239"/>
      <c r="BL14" s="240">
        <f t="shared" si="3"/>
        <v>0</v>
      </c>
      <c r="BM14" s="241">
        <v>202</v>
      </c>
      <c r="BN14" s="242">
        <f t="shared" si="4"/>
        <v>202</v>
      </c>
      <c r="BO14" s="242">
        <f t="shared" si="5"/>
        <v>235.13</v>
      </c>
      <c r="BP14" s="243">
        <f t="shared" si="6"/>
        <v>437.13</v>
      </c>
    </row>
    <row r="15" spans="1:129" s="3" customFormat="1" ht="20.100000000000001" hidden="1" customHeight="1">
      <c r="A15" s="220" t="str">
        <f t="shared" si="0"/>
        <v/>
      </c>
      <c r="B15" s="216">
        <f>'Alle lijsten'!B94</f>
        <v>0</v>
      </c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05">
        <f t="shared" ref="AF15:AF29" si="7">SUM(D15:AD15)*4+(C15)+(AE15)*20</f>
        <v>0</v>
      </c>
      <c r="AG15" s="39"/>
      <c r="AH15" s="203">
        <f t="shared" ref="AH15:AH29" si="8">SUM(AF15+AG15)</f>
        <v>0</v>
      </c>
      <c r="AI15" s="52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05">
        <f t="shared" ref="BL15:BL29" si="9">SUM(AJ15:BJ15)*4+(AI15)+(BK15)*20</f>
        <v>0</v>
      </c>
      <c r="BM15" s="39"/>
      <c r="BN15" s="203">
        <f t="shared" ref="BN15:BN29" si="10">BL15+BM15</f>
        <v>0</v>
      </c>
      <c r="BO15" s="203">
        <f t="shared" ref="BO15:BO29" si="11">AH15</f>
        <v>0</v>
      </c>
      <c r="BP15" s="204">
        <f t="shared" ref="BP15:BP29" si="12">BN15+BO15</f>
        <v>0</v>
      </c>
    </row>
    <row r="16" spans="1:129" s="3" customFormat="1" ht="20.100000000000001" hidden="1" customHeight="1">
      <c r="A16" s="220" t="str">
        <f t="shared" si="0"/>
        <v/>
      </c>
      <c r="B16" s="216">
        <f>'Alle lijsten'!B95</f>
        <v>0</v>
      </c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05">
        <f t="shared" si="7"/>
        <v>0</v>
      </c>
      <c r="AG16" s="39"/>
      <c r="AH16" s="203">
        <f t="shared" si="8"/>
        <v>0</v>
      </c>
      <c r="AI16" s="52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05">
        <f t="shared" si="9"/>
        <v>0</v>
      </c>
      <c r="BM16" s="39"/>
      <c r="BN16" s="203">
        <f t="shared" si="10"/>
        <v>0</v>
      </c>
      <c r="BO16" s="203">
        <f t="shared" si="11"/>
        <v>0</v>
      </c>
      <c r="BP16" s="204">
        <f t="shared" si="12"/>
        <v>0</v>
      </c>
    </row>
    <row r="17" spans="1:68" s="3" customFormat="1" ht="20.100000000000001" hidden="1" customHeight="1">
      <c r="A17" s="220" t="str">
        <f t="shared" si="0"/>
        <v/>
      </c>
      <c r="B17" s="216">
        <f>'Alle lijsten'!B96</f>
        <v>0</v>
      </c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05">
        <f t="shared" si="7"/>
        <v>0</v>
      </c>
      <c r="AG17" s="39"/>
      <c r="AH17" s="203">
        <f t="shared" si="8"/>
        <v>0</v>
      </c>
      <c r="AI17" s="54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05">
        <f t="shared" si="9"/>
        <v>0</v>
      </c>
      <c r="BM17" s="39"/>
      <c r="BN17" s="203">
        <f t="shared" si="10"/>
        <v>0</v>
      </c>
      <c r="BO17" s="203">
        <f t="shared" si="11"/>
        <v>0</v>
      </c>
      <c r="BP17" s="204">
        <f t="shared" si="12"/>
        <v>0</v>
      </c>
    </row>
    <row r="18" spans="1:68" s="3" customFormat="1" ht="20.100000000000001" hidden="1" customHeight="1">
      <c r="A18" s="220" t="str">
        <f t="shared" si="0"/>
        <v/>
      </c>
      <c r="B18" s="216">
        <f>'Alle lijsten'!B97</f>
        <v>0</v>
      </c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05">
        <f t="shared" si="7"/>
        <v>0</v>
      </c>
      <c r="AG18" s="39"/>
      <c r="AH18" s="203">
        <f t="shared" si="8"/>
        <v>0</v>
      </c>
      <c r="AI18" s="52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05">
        <f t="shared" si="9"/>
        <v>0</v>
      </c>
      <c r="BM18" s="39"/>
      <c r="BN18" s="203">
        <f t="shared" si="10"/>
        <v>0</v>
      </c>
      <c r="BO18" s="203">
        <f t="shared" si="11"/>
        <v>0</v>
      </c>
      <c r="BP18" s="204">
        <f t="shared" si="12"/>
        <v>0</v>
      </c>
    </row>
    <row r="19" spans="1:68" s="3" customFormat="1" ht="20.100000000000001" hidden="1" customHeight="1">
      <c r="A19" s="220" t="str">
        <f t="shared" si="0"/>
        <v/>
      </c>
      <c r="B19" s="216">
        <f>'Alle lijsten'!B98</f>
        <v>0</v>
      </c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32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05">
        <f t="shared" si="7"/>
        <v>0</v>
      </c>
      <c r="AG19" s="55"/>
      <c r="AH19" s="203">
        <f t="shared" si="8"/>
        <v>0</v>
      </c>
      <c r="AI19" s="54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05">
        <f t="shared" si="9"/>
        <v>0</v>
      </c>
      <c r="BM19" s="39"/>
      <c r="BN19" s="203">
        <f t="shared" si="10"/>
        <v>0</v>
      </c>
      <c r="BO19" s="203">
        <f t="shared" si="11"/>
        <v>0</v>
      </c>
      <c r="BP19" s="204">
        <f t="shared" si="12"/>
        <v>0</v>
      </c>
    </row>
    <row r="20" spans="1:68" s="3" customFormat="1" ht="20.100000000000001" hidden="1" customHeight="1">
      <c r="A20" s="220" t="str">
        <f t="shared" si="0"/>
        <v/>
      </c>
      <c r="B20" s="216">
        <f>'Alle lijsten'!B99</f>
        <v>0</v>
      </c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05">
        <f t="shared" si="7"/>
        <v>0</v>
      </c>
      <c r="AG20" s="55"/>
      <c r="AH20" s="203">
        <f t="shared" si="8"/>
        <v>0</v>
      </c>
      <c r="AI20" s="54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05">
        <f t="shared" si="9"/>
        <v>0</v>
      </c>
      <c r="BM20" s="55"/>
      <c r="BN20" s="203">
        <f t="shared" si="10"/>
        <v>0</v>
      </c>
      <c r="BO20" s="203">
        <f t="shared" si="11"/>
        <v>0</v>
      </c>
      <c r="BP20" s="204">
        <f t="shared" si="12"/>
        <v>0</v>
      </c>
    </row>
    <row r="21" spans="1:68" s="3" customFormat="1" ht="20.100000000000001" hidden="1" customHeight="1">
      <c r="A21" s="220" t="str">
        <f t="shared" si="0"/>
        <v/>
      </c>
      <c r="B21" s="216">
        <f>'Alle lijsten'!B100</f>
        <v>0</v>
      </c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05">
        <f t="shared" si="7"/>
        <v>0</v>
      </c>
      <c r="AG21" s="39"/>
      <c r="AH21" s="203">
        <f t="shared" si="8"/>
        <v>0</v>
      </c>
      <c r="AI21" s="52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05">
        <f t="shared" si="9"/>
        <v>0</v>
      </c>
      <c r="BM21" s="39"/>
      <c r="BN21" s="203">
        <f t="shared" si="10"/>
        <v>0</v>
      </c>
      <c r="BO21" s="203">
        <f t="shared" si="11"/>
        <v>0</v>
      </c>
      <c r="BP21" s="204">
        <f t="shared" si="12"/>
        <v>0</v>
      </c>
    </row>
    <row r="22" spans="1:68" s="3" customFormat="1" ht="20.100000000000001" hidden="1" customHeight="1">
      <c r="A22" s="220" t="str">
        <f t="shared" si="0"/>
        <v/>
      </c>
      <c r="B22" s="216">
        <f>'Alle lijsten'!B101</f>
        <v>0</v>
      </c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05">
        <f t="shared" si="7"/>
        <v>0</v>
      </c>
      <c r="AG22" s="39"/>
      <c r="AH22" s="203">
        <f t="shared" si="8"/>
        <v>0</v>
      </c>
      <c r="AI22" s="52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05">
        <f t="shared" si="9"/>
        <v>0</v>
      </c>
      <c r="BM22" s="39"/>
      <c r="BN22" s="203">
        <f t="shared" si="10"/>
        <v>0</v>
      </c>
      <c r="BO22" s="203">
        <f t="shared" si="11"/>
        <v>0</v>
      </c>
      <c r="BP22" s="204">
        <f t="shared" si="12"/>
        <v>0</v>
      </c>
    </row>
    <row r="23" spans="1:68" s="3" customFormat="1" ht="20.100000000000001" hidden="1" customHeight="1">
      <c r="A23" s="220" t="str">
        <f t="shared" si="0"/>
        <v/>
      </c>
      <c r="B23" s="216">
        <f>'Alle lijsten'!B102</f>
        <v>0</v>
      </c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05">
        <f t="shared" si="7"/>
        <v>0</v>
      </c>
      <c r="AG23" s="39"/>
      <c r="AH23" s="203">
        <f t="shared" si="8"/>
        <v>0</v>
      </c>
      <c r="AI23" s="52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05">
        <f t="shared" si="9"/>
        <v>0</v>
      </c>
      <c r="BM23" s="39"/>
      <c r="BN23" s="203">
        <f t="shared" si="10"/>
        <v>0</v>
      </c>
      <c r="BO23" s="203">
        <f t="shared" si="11"/>
        <v>0</v>
      </c>
      <c r="BP23" s="204">
        <f t="shared" si="12"/>
        <v>0</v>
      </c>
    </row>
    <row r="24" spans="1:68" s="3" customFormat="1" ht="20.100000000000001" hidden="1" customHeight="1">
      <c r="A24" s="220" t="str">
        <f t="shared" si="0"/>
        <v/>
      </c>
      <c r="B24" s="216">
        <f>'Alle lijsten'!B103</f>
        <v>0</v>
      </c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05">
        <f t="shared" si="7"/>
        <v>0</v>
      </c>
      <c r="AG24" s="39"/>
      <c r="AH24" s="203">
        <f t="shared" si="8"/>
        <v>0</v>
      </c>
      <c r="AI24" s="52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05">
        <f t="shared" si="9"/>
        <v>0</v>
      </c>
      <c r="BM24" s="39"/>
      <c r="BN24" s="203">
        <f t="shared" si="10"/>
        <v>0</v>
      </c>
      <c r="BO24" s="203">
        <f t="shared" si="11"/>
        <v>0</v>
      </c>
      <c r="BP24" s="204">
        <f t="shared" si="12"/>
        <v>0</v>
      </c>
    </row>
    <row r="25" spans="1:68" s="3" customFormat="1" ht="20.100000000000001" hidden="1" customHeight="1">
      <c r="A25" s="220" t="str">
        <f t="shared" si="0"/>
        <v/>
      </c>
      <c r="B25" s="216">
        <f>'Alle lijsten'!B104</f>
        <v>0</v>
      </c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05">
        <f t="shared" si="7"/>
        <v>0</v>
      </c>
      <c r="AG25" s="39"/>
      <c r="AH25" s="203">
        <f t="shared" si="8"/>
        <v>0</v>
      </c>
      <c r="AI25" s="52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05">
        <f t="shared" si="9"/>
        <v>0</v>
      </c>
      <c r="BM25" s="39"/>
      <c r="BN25" s="203">
        <f t="shared" si="10"/>
        <v>0</v>
      </c>
      <c r="BO25" s="203">
        <f t="shared" si="11"/>
        <v>0</v>
      </c>
      <c r="BP25" s="204">
        <f t="shared" si="12"/>
        <v>0</v>
      </c>
    </row>
    <row r="26" spans="1:68" ht="20.100000000000001" hidden="1" customHeight="1">
      <c r="A26" s="220" t="str">
        <f t="shared" si="0"/>
        <v/>
      </c>
      <c r="B26" s="216">
        <f>'Alle lijsten'!B105</f>
        <v>0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205">
        <f t="shared" si="7"/>
        <v>0</v>
      </c>
      <c r="AG26" s="143"/>
      <c r="AH26" s="203">
        <f t="shared" si="8"/>
        <v>0</v>
      </c>
      <c r="AI26" s="143"/>
      <c r="AJ26" s="143"/>
      <c r="AK26" s="143"/>
      <c r="AL26" s="143"/>
      <c r="AM26" s="143"/>
      <c r="AN26" s="143"/>
      <c r="AO26" s="143"/>
      <c r="AP26" s="143"/>
      <c r="AQ26" s="143"/>
      <c r="AR26" s="143"/>
      <c r="AS26" s="143"/>
      <c r="AT26" s="143"/>
      <c r="AU26" s="143"/>
      <c r="AV26" s="143"/>
      <c r="AW26" s="143"/>
      <c r="AX26" s="143"/>
      <c r="AY26" s="143"/>
      <c r="AZ26" s="143"/>
      <c r="BA26" s="143"/>
      <c r="BB26" s="143"/>
      <c r="BC26" s="143"/>
      <c r="BD26" s="143"/>
      <c r="BE26" s="143"/>
      <c r="BF26" s="143"/>
      <c r="BG26" s="143"/>
      <c r="BH26" s="143"/>
      <c r="BI26" s="143"/>
      <c r="BJ26" s="143"/>
      <c r="BK26" s="143"/>
      <c r="BL26" s="205">
        <f t="shared" si="9"/>
        <v>0</v>
      </c>
      <c r="BM26" s="143"/>
      <c r="BN26" s="203">
        <f t="shared" si="10"/>
        <v>0</v>
      </c>
      <c r="BO26" s="203">
        <f t="shared" si="11"/>
        <v>0</v>
      </c>
      <c r="BP26" s="204">
        <f t="shared" si="12"/>
        <v>0</v>
      </c>
    </row>
    <row r="27" spans="1:68" ht="20.100000000000001" hidden="1" customHeight="1">
      <c r="A27" s="220" t="str">
        <f t="shared" si="0"/>
        <v/>
      </c>
      <c r="B27" s="216">
        <f>'Alle lijsten'!B106</f>
        <v>0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205">
        <f t="shared" si="7"/>
        <v>0</v>
      </c>
      <c r="AG27" s="143"/>
      <c r="AH27" s="203">
        <f t="shared" si="8"/>
        <v>0</v>
      </c>
      <c r="AI27" s="143"/>
      <c r="AJ27" s="143"/>
      <c r="AK27" s="143"/>
      <c r="AL27" s="143"/>
      <c r="AM27" s="143"/>
      <c r="AN27" s="143"/>
      <c r="AO27" s="143"/>
      <c r="AP27" s="143"/>
      <c r="AQ27" s="143"/>
      <c r="AR27" s="143"/>
      <c r="AS27" s="143"/>
      <c r="AT27" s="143"/>
      <c r="AU27" s="143"/>
      <c r="AV27" s="143"/>
      <c r="AW27" s="143"/>
      <c r="AX27" s="143"/>
      <c r="AY27" s="143"/>
      <c r="AZ27" s="143"/>
      <c r="BA27" s="143"/>
      <c r="BB27" s="143"/>
      <c r="BC27" s="143"/>
      <c r="BD27" s="143"/>
      <c r="BE27" s="143"/>
      <c r="BF27" s="143"/>
      <c r="BG27" s="143"/>
      <c r="BH27" s="143"/>
      <c r="BI27" s="143"/>
      <c r="BJ27" s="143"/>
      <c r="BK27" s="143"/>
      <c r="BL27" s="205">
        <f t="shared" si="9"/>
        <v>0</v>
      </c>
      <c r="BM27" s="143"/>
      <c r="BN27" s="203">
        <f t="shared" si="10"/>
        <v>0</v>
      </c>
      <c r="BO27" s="203">
        <f t="shared" si="11"/>
        <v>0</v>
      </c>
      <c r="BP27" s="204">
        <f t="shared" si="12"/>
        <v>0</v>
      </c>
    </row>
    <row r="28" spans="1:68" ht="20.100000000000001" hidden="1" customHeight="1">
      <c r="A28" s="220" t="str">
        <f t="shared" si="0"/>
        <v/>
      </c>
      <c r="B28" s="216">
        <f>'Alle lijsten'!B107</f>
        <v>0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205">
        <f t="shared" si="7"/>
        <v>0</v>
      </c>
      <c r="AG28" s="143"/>
      <c r="AH28" s="203">
        <f t="shared" si="8"/>
        <v>0</v>
      </c>
      <c r="AI28" s="143"/>
      <c r="AJ28" s="143"/>
      <c r="AK28" s="143"/>
      <c r="AL28" s="143"/>
      <c r="AM28" s="143"/>
      <c r="AN28" s="143"/>
      <c r="AO28" s="143"/>
      <c r="AP28" s="143"/>
      <c r="AQ28" s="143"/>
      <c r="AR28" s="143"/>
      <c r="AS28" s="143"/>
      <c r="AT28" s="143"/>
      <c r="AU28" s="143"/>
      <c r="AV28" s="143"/>
      <c r="AW28" s="143"/>
      <c r="AX28" s="143"/>
      <c r="AY28" s="143"/>
      <c r="AZ28" s="143"/>
      <c r="BA28" s="143"/>
      <c r="BB28" s="143"/>
      <c r="BC28" s="143"/>
      <c r="BD28" s="143"/>
      <c r="BE28" s="143"/>
      <c r="BF28" s="143"/>
      <c r="BG28" s="143"/>
      <c r="BH28" s="143"/>
      <c r="BI28" s="143"/>
      <c r="BJ28" s="143"/>
      <c r="BK28" s="143"/>
      <c r="BL28" s="205">
        <f t="shared" si="9"/>
        <v>0</v>
      </c>
      <c r="BM28" s="143"/>
      <c r="BN28" s="203">
        <f t="shared" si="10"/>
        <v>0</v>
      </c>
      <c r="BO28" s="203">
        <f t="shared" si="11"/>
        <v>0</v>
      </c>
      <c r="BP28" s="204">
        <f t="shared" si="12"/>
        <v>0</v>
      </c>
    </row>
    <row r="29" spans="1:68" ht="20.100000000000001" hidden="1" customHeight="1">
      <c r="A29" s="220" t="str">
        <f t="shared" si="0"/>
        <v/>
      </c>
      <c r="B29" s="143"/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205">
        <f t="shared" si="7"/>
        <v>0</v>
      </c>
      <c r="AG29" s="143"/>
      <c r="AH29" s="51">
        <f t="shared" si="8"/>
        <v>0</v>
      </c>
      <c r="AI29" s="143"/>
      <c r="AJ29" s="143"/>
      <c r="AK29" s="143"/>
      <c r="AL29" s="143"/>
      <c r="AM29" s="143"/>
      <c r="AN29" s="143"/>
      <c r="AO29" s="143"/>
      <c r="AP29" s="143"/>
      <c r="AQ29" s="143"/>
      <c r="AR29" s="143"/>
      <c r="AS29" s="143"/>
      <c r="AT29" s="143"/>
      <c r="AU29" s="143"/>
      <c r="AV29" s="143"/>
      <c r="AW29" s="143"/>
      <c r="AX29" s="143"/>
      <c r="AY29" s="143"/>
      <c r="AZ29" s="143"/>
      <c r="BA29" s="143"/>
      <c r="BB29" s="143"/>
      <c r="BC29" s="143"/>
      <c r="BD29" s="143"/>
      <c r="BE29" s="143"/>
      <c r="BF29" s="143"/>
      <c r="BG29" s="143"/>
      <c r="BH29" s="143"/>
      <c r="BI29" s="143"/>
      <c r="BJ29" s="143"/>
      <c r="BK29" s="143"/>
      <c r="BL29" s="205">
        <f t="shared" si="9"/>
        <v>0</v>
      </c>
      <c r="BM29" s="143"/>
      <c r="BN29" s="51">
        <f t="shared" si="10"/>
        <v>0</v>
      </c>
      <c r="BO29" s="51">
        <f t="shared" si="11"/>
        <v>0</v>
      </c>
      <c r="BP29" s="53">
        <f t="shared" si="12"/>
        <v>0</v>
      </c>
    </row>
    <row r="30" spans="1:68" ht="15">
      <c r="A30" s="144" t="str">
        <f t="shared" si="0"/>
        <v/>
      </c>
    </row>
  </sheetData>
  <sortState ref="A3:BQ14">
    <sortCondition ref="BQ3"/>
  </sortState>
  <customSheetViews>
    <customSheetView guid="{3D32FF8D-2D7B-4E8E-A121-2D0EEC57DB23}" scale="70" hiddenRows="1" hiddenColumns="1">
      <pane xSplit="30" topLeftCell="AF1" activePane="topRight" state="frozen"/>
      <selection pane="topRight" activeCell="BN37" sqref="BN37"/>
      <pageMargins left="0.7" right="0.7" top="0.75" bottom="0.75" header="0.3" footer="0.3"/>
      <pageSetup paperSize="9" orientation="portrait" horizontalDpi="4294967293" verticalDpi="0" r:id="rId1"/>
    </customSheetView>
    <customSheetView guid="{7D5A682B-7840-4DAB-BB53-AB7A48A909E0}" scale="70">
      <pane xSplit="3" topLeftCell="D1" activePane="topRight" state="frozen"/>
      <selection pane="topRight" activeCell="AJ1" sqref="AJ1"/>
      <pageMargins left="0.7" right="0.7" top="0.75" bottom="0.75" header="0.3" footer="0.3"/>
    </customSheetView>
    <customSheetView guid="{162DEE58-C322-45F3-9011-28626C785983}" scale="70" hiddenRows="1">
      <pane xSplit="2" topLeftCell="AL1" activePane="topRight" state="frozen"/>
      <selection pane="topRight" activeCell="BQ12" sqref="BQ12:BQ13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horizontalDpi="4294967293" verticalDpi="0"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BT24"/>
  <sheetViews>
    <sheetView zoomScale="70" zoomScaleNormal="70" workbookViewId="0">
      <pane xSplit="31" topLeftCell="AF1" activePane="topRight" state="frozen"/>
      <selection pane="topRight" activeCell="B30" sqref="B30"/>
    </sheetView>
  </sheetViews>
  <sheetFormatPr defaultRowHeight="12.75"/>
  <cols>
    <col min="1" max="1" width="7.7109375" customWidth="1"/>
    <col min="2" max="2" width="39.85546875" customWidth="1"/>
    <col min="3" max="3" width="8" hidden="1" customWidth="1"/>
    <col min="4" max="4" width="11.85546875" hidden="1" customWidth="1"/>
    <col min="5" max="30" width="3.7109375" hidden="1" customWidth="1"/>
    <col min="31" max="31" width="5.5703125" hidden="1" customWidth="1"/>
    <col min="32" max="32" width="7.7109375" customWidth="1"/>
    <col min="33" max="33" width="10.5703125" customWidth="1"/>
    <col min="34" max="34" width="12" customWidth="1"/>
    <col min="35" max="62" width="3.7109375" hidden="1" customWidth="1"/>
    <col min="63" max="63" width="5" hidden="1" customWidth="1"/>
    <col min="64" max="64" width="7.7109375" customWidth="1"/>
    <col min="65" max="65" width="10.42578125" customWidth="1"/>
    <col min="66" max="66" width="10.140625" customWidth="1"/>
    <col min="67" max="67" width="13.28515625" customWidth="1"/>
    <col min="68" max="68" width="12.85546875" customWidth="1"/>
  </cols>
  <sheetData>
    <row r="1" spans="1:68" ht="21.75" thickBot="1">
      <c r="A1" s="67"/>
      <c r="B1" s="13" t="s">
        <v>17</v>
      </c>
      <c r="C1" s="63" t="s">
        <v>1</v>
      </c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4"/>
      <c r="AG1" s="64"/>
      <c r="AH1" s="65"/>
      <c r="AI1" s="63"/>
      <c r="AJ1" s="63"/>
      <c r="AK1" s="63"/>
      <c r="AL1" s="63" t="s">
        <v>48</v>
      </c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  <c r="AY1" s="63"/>
      <c r="AZ1" s="63"/>
      <c r="BA1" s="63"/>
      <c r="BB1" s="63"/>
      <c r="BC1" s="63"/>
      <c r="BD1" s="63"/>
      <c r="BE1" s="63"/>
      <c r="BF1" s="63"/>
      <c r="BG1" s="63"/>
      <c r="BH1" s="63"/>
      <c r="BI1" s="63"/>
      <c r="BJ1" s="63"/>
      <c r="BK1" s="63"/>
      <c r="BL1" s="64"/>
      <c r="BM1" s="64"/>
      <c r="BN1" s="65"/>
      <c r="BO1" s="65"/>
      <c r="BP1" s="66"/>
    </row>
    <row r="2" spans="1:68" ht="135">
      <c r="A2" s="137" t="s">
        <v>5</v>
      </c>
      <c r="B2" s="131" t="s">
        <v>14</v>
      </c>
      <c r="C2" s="42"/>
      <c r="D2" s="42">
        <f>'Alle lijsten'!I6</f>
        <v>1</v>
      </c>
      <c r="E2" s="42">
        <f>'Alle lijsten'!J6</f>
        <v>2</v>
      </c>
      <c r="F2" s="42">
        <f>'Alle lijsten'!K6</f>
        <v>3</v>
      </c>
      <c r="G2" s="42">
        <f>'Alle lijsten'!L6</f>
        <v>4</v>
      </c>
      <c r="H2" s="42">
        <f>'Alle lijsten'!M6</f>
        <v>5</v>
      </c>
      <c r="I2" s="42" t="str">
        <f>'Alle lijsten'!N6</f>
        <v>6a</v>
      </c>
      <c r="J2" s="42" t="str">
        <f>'Alle lijsten'!O6</f>
        <v>6b</v>
      </c>
      <c r="K2" s="42" t="str">
        <f>'Alle lijsten'!P6</f>
        <v>6c</v>
      </c>
      <c r="L2" s="42">
        <f>'Alle lijsten'!Q6</f>
        <v>7</v>
      </c>
      <c r="M2" s="42">
        <f>'Alle lijsten'!R6</f>
        <v>8</v>
      </c>
      <c r="N2" s="42">
        <f>'Alle lijsten'!S6</f>
        <v>9</v>
      </c>
      <c r="O2" s="42">
        <f>'Alle lijsten'!T6</f>
        <v>10</v>
      </c>
      <c r="P2" s="42" t="str">
        <f>'Alle lijsten'!U6</f>
        <v>11a</v>
      </c>
      <c r="Q2" s="42" t="str">
        <f>'Alle lijsten'!V6</f>
        <v>11b</v>
      </c>
      <c r="R2" s="42" t="str">
        <f>'Alle lijsten'!W6</f>
        <v>11c</v>
      </c>
      <c r="S2" s="42" t="str">
        <f>'Alle lijsten'!X6</f>
        <v>11d</v>
      </c>
      <c r="T2" s="42" t="str">
        <f>'Alle lijsten'!Y6</f>
        <v>11e</v>
      </c>
      <c r="U2" s="42">
        <f>'Alle lijsten'!Z6</f>
        <v>12</v>
      </c>
      <c r="V2" s="42">
        <f>'Alle lijsten'!AA6</f>
        <v>13</v>
      </c>
      <c r="W2" s="42" t="str">
        <f>'Alle lijsten'!AB6</f>
        <v>14a</v>
      </c>
      <c r="X2" s="42" t="str">
        <f>'Alle lijsten'!AC6</f>
        <v>14b</v>
      </c>
      <c r="Y2" s="42" t="str">
        <f>'Alle lijsten'!AD6</f>
        <v>14c</v>
      </c>
      <c r="Z2" s="42" t="str">
        <f>'Alle lijsten'!AE6</f>
        <v>14d</v>
      </c>
      <c r="AA2" s="42" t="str">
        <f>'Alle lijsten'!AF6</f>
        <v>14e</v>
      </c>
      <c r="AB2" s="42">
        <v>15</v>
      </c>
      <c r="AC2" s="42">
        <v>16</v>
      </c>
      <c r="AD2" s="42">
        <v>17</v>
      </c>
      <c r="AE2" s="128" t="s">
        <v>28</v>
      </c>
      <c r="AF2" s="132" t="s">
        <v>6</v>
      </c>
      <c r="AG2" s="132" t="s">
        <v>10</v>
      </c>
      <c r="AH2" s="133" t="s">
        <v>11</v>
      </c>
      <c r="AI2" s="47"/>
      <c r="AJ2" s="42">
        <f>'Alle lijsten'!I6</f>
        <v>1</v>
      </c>
      <c r="AK2" s="42">
        <f>'Alle lijsten'!J6</f>
        <v>2</v>
      </c>
      <c r="AL2" s="42">
        <f>'Alle lijsten'!K6</f>
        <v>3</v>
      </c>
      <c r="AM2" s="42">
        <f>'Alle lijsten'!L6</f>
        <v>4</v>
      </c>
      <c r="AN2" s="42">
        <f>'Alle lijsten'!M6</f>
        <v>5</v>
      </c>
      <c r="AO2" s="42" t="str">
        <f>'Alle lijsten'!N6</f>
        <v>6a</v>
      </c>
      <c r="AP2" s="42" t="str">
        <f>'Alle lijsten'!O6</f>
        <v>6b</v>
      </c>
      <c r="AQ2" s="42" t="str">
        <f>'Alle lijsten'!P6</f>
        <v>6c</v>
      </c>
      <c r="AR2" s="42">
        <f>'Alle lijsten'!Q6</f>
        <v>7</v>
      </c>
      <c r="AS2" s="42">
        <f>'Alle lijsten'!R6</f>
        <v>8</v>
      </c>
      <c r="AT2" s="42">
        <f>'Alle lijsten'!S6</f>
        <v>9</v>
      </c>
      <c r="AU2" s="42">
        <f>'Alle lijsten'!T6</f>
        <v>10</v>
      </c>
      <c r="AV2" s="42" t="str">
        <f>'Alle lijsten'!U6</f>
        <v>11a</v>
      </c>
      <c r="AW2" s="42" t="str">
        <f>'Alle lijsten'!V6</f>
        <v>11b</v>
      </c>
      <c r="AX2" s="42" t="str">
        <f>'Alle lijsten'!W6</f>
        <v>11c</v>
      </c>
      <c r="AY2" s="42" t="str">
        <f>'Alle lijsten'!X6</f>
        <v>11d</v>
      </c>
      <c r="AZ2" s="42" t="str">
        <f>'Alle lijsten'!Y6</f>
        <v>11e</v>
      </c>
      <c r="BA2" s="42">
        <f>'Alle lijsten'!Z6</f>
        <v>12</v>
      </c>
      <c r="BB2" s="42">
        <f>'Alle lijsten'!AA6</f>
        <v>13</v>
      </c>
      <c r="BC2" s="42" t="str">
        <f>'Alle lijsten'!AB6</f>
        <v>14a</v>
      </c>
      <c r="BD2" s="42" t="str">
        <f>'Alle lijsten'!AC6</f>
        <v>14b</v>
      </c>
      <c r="BE2" s="42" t="str">
        <f>'Alle lijsten'!AD6</f>
        <v>14c</v>
      </c>
      <c r="BF2" s="42" t="str">
        <f>'Alle lijsten'!AE6</f>
        <v>14d</v>
      </c>
      <c r="BG2" s="42" t="str">
        <f>'Alle lijsten'!AF6</f>
        <v>14e</v>
      </c>
      <c r="BH2" s="42">
        <v>15</v>
      </c>
      <c r="BI2" s="42">
        <v>16</v>
      </c>
      <c r="BJ2" s="42">
        <v>17</v>
      </c>
      <c r="BK2" s="128" t="s">
        <v>28</v>
      </c>
      <c r="BL2" s="134" t="s">
        <v>2</v>
      </c>
      <c r="BM2" s="134" t="s">
        <v>7</v>
      </c>
      <c r="BN2" s="135" t="s">
        <v>12</v>
      </c>
      <c r="BO2" s="135" t="s">
        <v>8</v>
      </c>
      <c r="BP2" s="136" t="s">
        <v>9</v>
      </c>
    </row>
    <row r="3" spans="1:68" ht="18.75">
      <c r="A3" s="210">
        <f t="shared" ref="A3:A17" si="0">IF(BP3=0,"",RANK(BP3,$BP$3:$BP$19,1)-COUNTIF($BP$3:$BP$19,0))</f>
        <v>1</v>
      </c>
      <c r="B3" s="245" t="s">
        <v>110</v>
      </c>
      <c r="C3" s="239"/>
      <c r="D3" s="239"/>
      <c r="E3" s="239"/>
      <c r="F3" s="239"/>
      <c r="G3" s="239"/>
      <c r="H3" s="239"/>
      <c r="I3" s="239"/>
      <c r="J3" s="239"/>
      <c r="K3" s="239"/>
      <c r="L3" s="239"/>
      <c r="M3" s="239"/>
      <c r="N3" s="239"/>
      <c r="O3" s="239"/>
      <c r="P3" s="239"/>
      <c r="Q3" s="239"/>
      <c r="R3" s="239"/>
      <c r="S3" s="239"/>
      <c r="T3" s="239"/>
      <c r="U3" s="239"/>
      <c r="V3" s="239"/>
      <c r="W3" s="239"/>
      <c r="X3" s="239"/>
      <c r="Y3" s="239"/>
      <c r="Z3" s="239"/>
      <c r="AA3" s="239"/>
      <c r="AB3" s="239"/>
      <c r="AC3" s="239"/>
      <c r="AD3" s="239"/>
      <c r="AE3" s="239"/>
      <c r="AF3" s="240">
        <f t="shared" ref="AF3:AF17" si="1">SUM(D3:AD3)*4+(C3)+(AE3)*20</f>
        <v>0</v>
      </c>
      <c r="AG3" s="241">
        <v>147.44999999999999</v>
      </c>
      <c r="AH3" s="242">
        <f t="shared" ref="AH3:AH17" si="2">SUM(AF3+AG3)</f>
        <v>147.44999999999999</v>
      </c>
      <c r="AI3" s="247"/>
      <c r="AJ3" s="239"/>
      <c r="AK3" s="239"/>
      <c r="AL3" s="239"/>
      <c r="AM3" s="239"/>
      <c r="AN3" s="239"/>
      <c r="AO3" s="239"/>
      <c r="AP3" s="239"/>
      <c r="AQ3" s="239"/>
      <c r="AR3" s="239"/>
      <c r="AS3" s="239"/>
      <c r="AT3" s="239"/>
      <c r="AU3" s="239"/>
      <c r="AV3" s="239"/>
      <c r="AW3" s="239"/>
      <c r="AX3" s="239"/>
      <c r="AY3" s="239"/>
      <c r="AZ3" s="239"/>
      <c r="BA3" s="239"/>
      <c r="BB3" s="239"/>
      <c r="BC3" s="239">
        <v>1</v>
      </c>
      <c r="BD3" s="239"/>
      <c r="BE3" s="239"/>
      <c r="BF3" s="239"/>
      <c r="BG3" s="239"/>
      <c r="BH3" s="239"/>
      <c r="BI3" s="239"/>
      <c r="BJ3" s="239"/>
      <c r="BK3" s="239"/>
      <c r="BL3" s="240">
        <f t="shared" ref="BL3:BL17" si="3">SUM(AJ3:BJ3)*4+(AI3)+(BK3)*20</f>
        <v>4</v>
      </c>
      <c r="BM3" s="241">
        <v>145.16</v>
      </c>
      <c r="BN3" s="242">
        <f t="shared" ref="BN3:BN17" si="4">BL3+BM3</f>
        <v>149.16</v>
      </c>
      <c r="BO3" s="242">
        <f t="shared" ref="BO3:BO17" si="5">AH3</f>
        <v>147.44999999999999</v>
      </c>
      <c r="BP3" s="243">
        <f t="shared" ref="BP3:BP17" si="6">BN3+BO3</f>
        <v>296.61</v>
      </c>
    </row>
    <row r="4" spans="1:68" ht="18.75">
      <c r="A4" s="210">
        <f t="shared" si="0"/>
        <v>2</v>
      </c>
      <c r="B4" s="245" t="s">
        <v>111</v>
      </c>
      <c r="C4" s="239"/>
      <c r="D4" s="239"/>
      <c r="E4" s="239"/>
      <c r="F4" s="239"/>
      <c r="G4" s="239"/>
      <c r="H4" s="239"/>
      <c r="I4" s="239"/>
      <c r="J4" s="239"/>
      <c r="K4" s="239"/>
      <c r="L4" s="239"/>
      <c r="M4" s="239"/>
      <c r="N4" s="239"/>
      <c r="O4" s="239"/>
      <c r="P4" s="239"/>
      <c r="Q4" s="239"/>
      <c r="R4" s="239"/>
      <c r="S4" s="239"/>
      <c r="T4" s="239"/>
      <c r="U4" s="239"/>
      <c r="V4" s="239"/>
      <c r="W4" s="239"/>
      <c r="X4" s="239"/>
      <c r="Y4" s="239"/>
      <c r="Z4" s="239"/>
      <c r="AA4" s="239"/>
      <c r="AB4" s="239"/>
      <c r="AC4" s="239"/>
      <c r="AD4" s="239"/>
      <c r="AE4" s="239"/>
      <c r="AF4" s="240">
        <f t="shared" si="1"/>
        <v>0</v>
      </c>
      <c r="AG4" s="241">
        <v>158.91</v>
      </c>
      <c r="AH4" s="242">
        <f t="shared" si="2"/>
        <v>158.91</v>
      </c>
      <c r="AI4" s="247"/>
      <c r="AJ4" s="239"/>
      <c r="AK4" s="239"/>
      <c r="AL4" s="239"/>
      <c r="AM4" s="239"/>
      <c r="AN4" s="239"/>
      <c r="AO4" s="239"/>
      <c r="AP4" s="239"/>
      <c r="AQ4" s="239"/>
      <c r="AR4" s="239"/>
      <c r="AS4" s="239"/>
      <c r="AT4" s="239"/>
      <c r="AU4" s="239"/>
      <c r="AV4" s="239"/>
      <c r="AW4" s="239"/>
      <c r="AX4" s="239"/>
      <c r="AY4" s="239"/>
      <c r="AZ4" s="239"/>
      <c r="BA4" s="239">
        <v>1</v>
      </c>
      <c r="BB4" s="239"/>
      <c r="BC4" s="239"/>
      <c r="BD4" s="239"/>
      <c r="BE4" s="239"/>
      <c r="BF4" s="239"/>
      <c r="BG4" s="239"/>
      <c r="BH4" s="239">
        <v>1</v>
      </c>
      <c r="BI4" s="239"/>
      <c r="BJ4" s="239"/>
      <c r="BK4" s="239"/>
      <c r="BL4" s="240">
        <f t="shared" si="3"/>
        <v>8</v>
      </c>
      <c r="BM4" s="241">
        <v>157.91999999999999</v>
      </c>
      <c r="BN4" s="242">
        <f t="shared" si="4"/>
        <v>165.92</v>
      </c>
      <c r="BO4" s="242">
        <f t="shared" si="5"/>
        <v>158.91</v>
      </c>
      <c r="BP4" s="243">
        <f t="shared" si="6"/>
        <v>324.83</v>
      </c>
    </row>
    <row r="5" spans="1:68" ht="18.75">
      <c r="A5" s="210">
        <f t="shared" si="0"/>
        <v>3</v>
      </c>
      <c r="B5" s="245" t="s">
        <v>114</v>
      </c>
      <c r="C5" s="239"/>
      <c r="D5" s="239"/>
      <c r="E5" s="239"/>
      <c r="F5" s="239"/>
      <c r="G5" s="239"/>
      <c r="H5" s="239"/>
      <c r="I5" s="239"/>
      <c r="J5" s="239"/>
      <c r="K5" s="239"/>
      <c r="L5" s="239"/>
      <c r="M5" s="239">
        <v>1</v>
      </c>
      <c r="N5" s="239"/>
      <c r="O5" s="239"/>
      <c r="P5" s="239"/>
      <c r="Q5" s="239"/>
      <c r="R5" s="239"/>
      <c r="S5" s="239"/>
      <c r="T5" s="239"/>
      <c r="U5" s="239"/>
      <c r="V5" s="239"/>
      <c r="W5" s="239"/>
      <c r="X5" s="239"/>
      <c r="Y5" s="239"/>
      <c r="Z5" s="239"/>
      <c r="AA5" s="239"/>
      <c r="AB5" s="239"/>
      <c r="AC5" s="239"/>
      <c r="AD5" s="239"/>
      <c r="AE5" s="239"/>
      <c r="AF5" s="240">
        <f t="shared" si="1"/>
        <v>4</v>
      </c>
      <c r="AG5" s="244">
        <v>166.69</v>
      </c>
      <c r="AH5" s="242">
        <f t="shared" si="2"/>
        <v>170.69</v>
      </c>
      <c r="AI5" s="247"/>
      <c r="AJ5" s="239"/>
      <c r="AK5" s="239">
        <v>1</v>
      </c>
      <c r="AL5" s="239"/>
      <c r="AM5" s="239">
        <v>1</v>
      </c>
      <c r="AN5" s="239"/>
      <c r="AO5" s="239"/>
      <c r="AP5" s="239"/>
      <c r="AQ5" s="239"/>
      <c r="AR5" s="239"/>
      <c r="AS5" s="239"/>
      <c r="AT5" s="239"/>
      <c r="AU5" s="239"/>
      <c r="AV5" s="239"/>
      <c r="AW5" s="239"/>
      <c r="AX5" s="239"/>
      <c r="AY5" s="239"/>
      <c r="AZ5" s="239"/>
      <c r="BA5" s="239"/>
      <c r="BB5" s="239"/>
      <c r="BC5" s="239"/>
      <c r="BD5" s="239"/>
      <c r="BE5" s="239"/>
      <c r="BF5" s="239"/>
      <c r="BG5" s="239"/>
      <c r="BH5" s="239"/>
      <c r="BI5" s="239"/>
      <c r="BJ5" s="239"/>
      <c r="BK5" s="239"/>
      <c r="BL5" s="240">
        <f t="shared" si="3"/>
        <v>8</v>
      </c>
      <c r="BM5" s="244">
        <v>168.62</v>
      </c>
      <c r="BN5" s="242">
        <f t="shared" si="4"/>
        <v>176.62</v>
      </c>
      <c r="BO5" s="242">
        <f t="shared" si="5"/>
        <v>170.69</v>
      </c>
      <c r="BP5" s="243">
        <f t="shared" si="6"/>
        <v>347.31</v>
      </c>
    </row>
    <row r="6" spans="1:68" ht="18.75">
      <c r="A6" s="210">
        <f t="shared" si="0"/>
        <v>4</v>
      </c>
      <c r="B6" s="245" t="s">
        <v>112</v>
      </c>
      <c r="C6" s="239"/>
      <c r="D6" s="239"/>
      <c r="E6" s="239"/>
      <c r="F6" s="239"/>
      <c r="G6" s="239"/>
      <c r="H6" s="239"/>
      <c r="I6" s="239"/>
      <c r="J6" s="239"/>
      <c r="K6" s="239"/>
      <c r="L6" s="239">
        <v>1</v>
      </c>
      <c r="M6" s="239"/>
      <c r="N6" s="239">
        <v>1</v>
      </c>
      <c r="O6" s="239"/>
      <c r="P6" s="239"/>
      <c r="Q6" s="239"/>
      <c r="R6" s="239"/>
      <c r="S6" s="239"/>
      <c r="T6" s="239"/>
      <c r="U6" s="239"/>
      <c r="V6" s="239"/>
      <c r="W6" s="239"/>
      <c r="X6" s="239"/>
      <c r="Y6" s="239"/>
      <c r="Z6" s="239"/>
      <c r="AA6" s="239"/>
      <c r="AB6" s="239">
        <v>1</v>
      </c>
      <c r="AC6" s="239"/>
      <c r="AD6" s="239"/>
      <c r="AE6" s="239"/>
      <c r="AF6" s="240">
        <f t="shared" si="1"/>
        <v>12</v>
      </c>
      <c r="AG6" s="244">
        <v>181.64</v>
      </c>
      <c r="AH6" s="242">
        <f t="shared" si="2"/>
        <v>193.64</v>
      </c>
      <c r="AI6" s="247"/>
      <c r="AJ6" s="239"/>
      <c r="AK6" s="239">
        <v>1</v>
      </c>
      <c r="AL6" s="239"/>
      <c r="AM6" s="239"/>
      <c r="AN6" s="239"/>
      <c r="AO6" s="239"/>
      <c r="AP6" s="239"/>
      <c r="AQ6" s="239"/>
      <c r="AR6" s="239">
        <v>1</v>
      </c>
      <c r="AS6" s="239"/>
      <c r="AT6" s="239"/>
      <c r="AU6" s="239"/>
      <c r="AV6" s="239"/>
      <c r="AW6" s="239"/>
      <c r="AX6" s="239"/>
      <c r="AY6" s="239"/>
      <c r="AZ6" s="239"/>
      <c r="BA6" s="239"/>
      <c r="BB6" s="239"/>
      <c r="BC6" s="239">
        <v>1</v>
      </c>
      <c r="BD6" s="239"/>
      <c r="BE6" s="239"/>
      <c r="BF6" s="239"/>
      <c r="BG6" s="239"/>
      <c r="BH6" s="239"/>
      <c r="BI6" s="239"/>
      <c r="BJ6" s="239"/>
      <c r="BK6" s="239"/>
      <c r="BL6" s="240">
        <f t="shared" si="3"/>
        <v>12</v>
      </c>
      <c r="BM6" s="244">
        <v>177.22</v>
      </c>
      <c r="BN6" s="242">
        <f t="shared" si="4"/>
        <v>189.22</v>
      </c>
      <c r="BO6" s="242">
        <f t="shared" si="5"/>
        <v>193.64</v>
      </c>
      <c r="BP6" s="243">
        <f t="shared" si="6"/>
        <v>382.86</v>
      </c>
    </row>
    <row r="7" spans="1:68" ht="18.75" hidden="1">
      <c r="A7" s="210" t="str">
        <f t="shared" si="0"/>
        <v/>
      </c>
      <c r="B7" s="245">
        <f>'Alle lijsten'!B140</f>
        <v>0</v>
      </c>
      <c r="C7" s="239"/>
      <c r="D7" s="239"/>
      <c r="E7" s="239"/>
      <c r="F7" s="239"/>
      <c r="G7" s="239"/>
      <c r="H7" s="239"/>
      <c r="I7" s="239"/>
      <c r="J7" s="239"/>
      <c r="K7" s="239"/>
      <c r="L7" s="239"/>
      <c r="M7" s="239"/>
      <c r="N7" s="239"/>
      <c r="O7" s="239"/>
      <c r="P7" s="239"/>
      <c r="Q7" s="239"/>
      <c r="R7" s="239"/>
      <c r="S7" s="239"/>
      <c r="T7" s="239"/>
      <c r="U7" s="239"/>
      <c r="V7" s="239"/>
      <c r="W7" s="239"/>
      <c r="X7" s="239"/>
      <c r="Y7" s="239"/>
      <c r="Z7" s="239"/>
      <c r="AA7" s="239"/>
      <c r="AB7" s="239"/>
      <c r="AC7" s="239"/>
      <c r="AD7" s="239"/>
      <c r="AE7" s="239"/>
      <c r="AF7" s="240">
        <f t="shared" si="1"/>
        <v>0</v>
      </c>
      <c r="AG7" s="241"/>
      <c r="AH7" s="242">
        <f t="shared" si="2"/>
        <v>0</v>
      </c>
      <c r="AI7" s="247"/>
      <c r="AJ7" s="239"/>
      <c r="AK7" s="239"/>
      <c r="AL7" s="239"/>
      <c r="AM7" s="239"/>
      <c r="AN7" s="239"/>
      <c r="AO7" s="239"/>
      <c r="AP7" s="239"/>
      <c r="AQ7" s="239"/>
      <c r="AR7" s="239"/>
      <c r="AS7" s="239"/>
      <c r="AT7" s="239"/>
      <c r="AU7" s="239"/>
      <c r="AV7" s="239"/>
      <c r="AW7" s="239"/>
      <c r="AX7" s="239"/>
      <c r="AY7" s="239"/>
      <c r="AZ7" s="239"/>
      <c r="BA7" s="239"/>
      <c r="BB7" s="239"/>
      <c r="BC7" s="239"/>
      <c r="BD7" s="239"/>
      <c r="BE7" s="239"/>
      <c r="BF7" s="239"/>
      <c r="BG7" s="239"/>
      <c r="BH7" s="239"/>
      <c r="BI7" s="239"/>
      <c r="BJ7" s="239"/>
      <c r="BK7" s="239"/>
      <c r="BL7" s="240">
        <f t="shared" si="3"/>
        <v>0</v>
      </c>
      <c r="BM7" s="241"/>
      <c r="BN7" s="242">
        <f t="shared" si="4"/>
        <v>0</v>
      </c>
      <c r="BO7" s="242">
        <f t="shared" si="5"/>
        <v>0</v>
      </c>
      <c r="BP7" s="243">
        <f t="shared" si="6"/>
        <v>0</v>
      </c>
    </row>
    <row r="8" spans="1:68" ht="18.75" hidden="1">
      <c r="A8" s="210" t="str">
        <f t="shared" si="0"/>
        <v/>
      </c>
      <c r="B8" s="245">
        <f>'Alle lijsten'!B141</f>
        <v>0</v>
      </c>
      <c r="C8" s="239"/>
      <c r="D8" s="239"/>
      <c r="E8" s="239"/>
      <c r="F8" s="239"/>
      <c r="G8" s="239"/>
      <c r="H8" s="239"/>
      <c r="I8" s="239"/>
      <c r="J8" s="239"/>
      <c r="K8" s="239"/>
      <c r="L8" s="239"/>
      <c r="M8" s="239"/>
      <c r="N8" s="239"/>
      <c r="O8" s="239"/>
      <c r="P8" s="239"/>
      <c r="Q8" s="239"/>
      <c r="R8" s="239"/>
      <c r="S8" s="239"/>
      <c r="T8" s="239"/>
      <c r="U8" s="239"/>
      <c r="V8" s="239"/>
      <c r="W8" s="239"/>
      <c r="X8" s="239"/>
      <c r="Y8" s="239"/>
      <c r="Z8" s="239"/>
      <c r="AA8" s="239"/>
      <c r="AB8" s="239"/>
      <c r="AC8" s="239"/>
      <c r="AD8" s="239"/>
      <c r="AE8" s="239"/>
      <c r="AF8" s="240">
        <f t="shared" si="1"/>
        <v>0</v>
      </c>
      <c r="AG8" s="241"/>
      <c r="AH8" s="242">
        <f t="shared" si="2"/>
        <v>0</v>
      </c>
      <c r="AI8" s="247"/>
      <c r="AJ8" s="239"/>
      <c r="AK8" s="239"/>
      <c r="AL8" s="239"/>
      <c r="AM8" s="239"/>
      <c r="AN8" s="239"/>
      <c r="AO8" s="239"/>
      <c r="AP8" s="239"/>
      <c r="AQ8" s="239"/>
      <c r="AR8" s="239"/>
      <c r="AS8" s="239"/>
      <c r="AT8" s="239"/>
      <c r="AU8" s="239"/>
      <c r="AV8" s="239"/>
      <c r="AW8" s="239"/>
      <c r="AX8" s="239"/>
      <c r="AY8" s="239"/>
      <c r="AZ8" s="239"/>
      <c r="BA8" s="239"/>
      <c r="BB8" s="239"/>
      <c r="BC8" s="239"/>
      <c r="BD8" s="239"/>
      <c r="BE8" s="239"/>
      <c r="BF8" s="239"/>
      <c r="BG8" s="239"/>
      <c r="BH8" s="239"/>
      <c r="BI8" s="239"/>
      <c r="BJ8" s="239"/>
      <c r="BK8" s="239"/>
      <c r="BL8" s="240">
        <f t="shared" si="3"/>
        <v>0</v>
      </c>
      <c r="BM8" s="241"/>
      <c r="BN8" s="242">
        <f t="shared" si="4"/>
        <v>0</v>
      </c>
      <c r="BO8" s="242">
        <f t="shared" si="5"/>
        <v>0</v>
      </c>
      <c r="BP8" s="243">
        <f t="shared" si="6"/>
        <v>0</v>
      </c>
    </row>
    <row r="9" spans="1:68" ht="18.75" hidden="1">
      <c r="A9" s="210" t="str">
        <f t="shared" si="0"/>
        <v/>
      </c>
      <c r="B9" s="245">
        <f>'Alle lijsten'!B142</f>
        <v>0</v>
      </c>
      <c r="C9" s="239"/>
      <c r="D9" s="239"/>
      <c r="E9" s="239"/>
      <c r="F9" s="239"/>
      <c r="G9" s="239"/>
      <c r="H9" s="239"/>
      <c r="I9" s="239"/>
      <c r="J9" s="239"/>
      <c r="K9" s="239"/>
      <c r="L9" s="239"/>
      <c r="M9" s="239"/>
      <c r="N9" s="239"/>
      <c r="O9" s="239"/>
      <c r="P9" s="239"/>
      <c r="Q9" s="239"/>
      <c r="R9" s="239"/>
      <c r="S9" s="239"/>
      <c r="T9" s="239"/>
      <c r="U9" s="239"/>
      <c r="V9" s="239"/>
      <c r="W9" s="239"/>
      <c r="X9" s="239"/>
      <c r="Y9" s="239"/>
      <c r="Z9" s="239"/>
      <c r="AA9" s="239"/>
      <c r="AB9" s="239"/>
      <c r="AC9" s="239"/>
      <c r="AD9" s="239"/>
      <c r="AE9" s="239"/>
      <c r="AF9" s="240">
        <f t="shared" si="1"/>
        <v>0</v>
      </c>
      <c r="AG9" s="241"/>
      <c r="AH9" s="242">
        <f t="shared" si="2"/>
        <v>0</v>
      </c>
      <c r="AI9" s="247"/>
      <c r="AJ9" s="239"/>
      <c r="AK9" s="239"/>
      <c r="AL9" s="239"/>
      <c r="AM9" s="239"/>
      <c r="AN9" s="239"/>
      <c r="AO9" s="239"/>
      <c r="AP9" s="239"/>
      <c r="AQ9" s="239"/>
      <c r="AR9" s="239"/>
      <c r="AS9" s="239"/>
      <c r="AT9" s="239"/>
      <c r="AU9" s="239"/>
      <c r="AV9" s="239"/>
      <c r="AW9" s="239"/>
      <c r="AX9" s="239"/>
      <c r="AY9" s="239"/>
      <c r="AZ9" s="239"/>
      <c r="BA9" s="239"/>
      <c r="BB9" s="239"/>
      <c r="BC9" s="239"/>
      <c r="BD9" s="239"/>
      <c r="BE9" s="239"/>
      <c r="BF9" s="239"/>
      <c r="BG9" s="239"/>
      <c r="BH9" s="239"/>
      <c r="BI9" s="239"/>
      <c r="BJ9" s="239"/>
      <c r="BK9" s="239"/>
      <c r="BL9" s="240">
        <f t="shared" si="3"/>
        <v>0</v>
      </c>
      <c r="BM9" s="241"/>
      <c r="BN9" s="242">
        <f t="shared" si="4"/>
        <v>0</v>
      </c>
      <c r="BO9" s="242">
        <f t="shared" si="5"/>
        <v>0</v>
      </c>
      <c r="BP9" s="243">
        <f t="shared" si="6"/>
        <v>0</v>
      </c>
    </row>
    <row r="10" spans="1:68" ht="18.75" hidden="1">
      <c r="A10" s="210" t="str">
        <f t="shared" si="0"/>
        <v/>
      </c>
      <c r="B10" s="245">
        <f>'Alle lijsten'!B143</f>
        <v>0</v>
      </c>
      <c r="C10" s="253"/>
      <c r="D10" s="253"/>
      <c r="E10" s="253"/>
      <c r="F10" s="253"/>
      <c r="G10" s="253"/>
      <c r="H10" s="253"/>
      <c r="I10" s="253"/>
      <c r="J10" s="253"/>
      <c r="K10" s="253"/>
      <c r="L10" s="253"/>
      <c r="M10" s="253"/>
      <c r="N10" s="253"/>
      <c r="O10" s="253"/>
      <c r="P10" s="253"/>
      <c r="Q10" s="253"/>
      <c r="R10" s="253"/>
      <c r="S10" s="253"/>
      <c r="T10" s="253"/>
      <c r="U10" s="253"/>
      <c r="V10" s="253"/>
      <c r="W10" s="253"/>
      <c r="X10" s="253"/>
      <c r="Y10" s="253"/>
      <c r="Z10" s="253"/>
      <c r="AA10" s="253"/>
      <c r="AB10" s="253"/>
      <c r="AC10" s="253"/>
      <c r="AD10" s="253"/>
      <c r="AE10" s="253"/>
      <c r="AF10" s="240">
        <f t="shared" si="1"/>
        <v>0</v>
      </c>
      <c r="AG10" s="253"/>
      <c r="AH10" s="242">
        <f t="shared" si="2"/>
        <v>0</v>
      </c>
      <c r="AI10" s="253"/>
      <c r="AJ10" s="253"/>
      <c r="AK10" s="253"/>
      <c r="AL10" s="253"/>
      <c r="AM10" s="253"/>
      <c r="AN10" s="253"/>
      <c r="AO10" s="253"/>
      <c r="AP10" s="253"/>
      <c r="AQ10" s="253"/>
      <c r="AR10" s="253"/>
      <c r="AS10" s="253"/>
      <c r="AT10" s="253"/>
      <c r="AU10" s="253"/>
      <c r="AV10" s="253"/>
      <c r="AW10" s="253"/>
      <c r="AX10" s="253"/>
      <c r="AY10" s="253"/>
      <c r="AZ10" s="253"/>
      <c r="BA10" s="253"/>
      <c r="BB10" s="253"/>
      <c r="BC10" s="253"/>
      <c r="BD10" s="253"/>
      <c r="BE10" s="253"/>
      <c r="BF10" s="253"/>
      <c r="BG10" s="253"/>
      <c r="BH10" s="253"/>
      <c r="BI10" s="253"/>
      <c r="BJ10" s="253"/>
      <c r="BK10" s="253"/>
      <c r="BL10" s="240">
        <f t="shared" si="3"/>
        <v>0</v>
      </c>
      <c r="BM10" s="253"/>
      <c r="BN10" s="242">
        <f t="shared" si="4"/>
        <v>0</v>
      </c>
      <c r="BO10" s="242">
        <f t="shared" si="5"/>
        <v>0</v>
      </c>
      <c r="BP10" s="243">
        <f t="shared" si="6"/>
        <v>0</v>
      </c>
    </row>
    <row r="11" spans="1:68" ht="18.75" hidden="1">
      <c r="A11" s="210" t="str">
        <f t="shared" si="0"/>
        <v/>
      </c>
      <c r="B11" s="245">
        <f>'Alle lijsten'!B144</f>
        <v>0</v>
      </c>
      <c r="C11" s="253"/>
      <c r="D11" s="253"/>
      <c r="E11" s="253"/>
      <c r="F11" s="253"/>
      <c r="G11" s="253"/>
      <c r="H11" s="253"/>
      <c r="I11" s="253"/>
      <c r="J11" s="253"/>
      <c r="K11" s="253"/>
      <c r="L11" s="253"/>
      <c r="M11" s="253"/>
      <c r="N11" s="253"/>
      <c r="O11" s="253"/>
      <c r="P11" s="253"/>
      <c r="Q11" s="253"/>
      <c r="R11" s="253"/>
      <c r="S11" s="253"/>
      <c r="T11" s="253"/>
      <c r="U11" s="253"/>
      <c r="V11" s="253"/>
      <c r="W11" s="253"/>
      <c r="X11" s="253"/>
      <c r="Y11" s="253"/>
      <c r="Z11" s="253"/>
      <c r="AA11" s="253"/>
      <c r="AB11" s="253"/>
      <c r="AC11" s="253"/>
      <c r="AD11" s="253"/>
      <c r="AE11" s="253"/>
      <c r="AF11" s="240">
        <f t="shared" si="1"/>
        <v>0</v>
      </c>
      <c r="AG11" s="253"/>
      <c r="AH11" s="242">
        <f t="shared" si="2"/>
        <v>0</v>
      </c>
      <c r="AI11" s="253"/>
      <c r="AJ11" s="253"/>
      <c r="AK11" s="253"/>
      <c r="AL11" s="253"/>
      <c r="AM11" s="253"/>
      <c r="AN11" s="253"/>
      <c r="AO11" s="253"/>
      <c r="AP11" s="253"/>
      <c r="AQ11" s="253"/>
      <c r="AR11" s="253"/>
      <c r="AS11" s="253"/>
      <c r="AT11" s="253"/>
      <c r="AU11" s="253"/>
      <c r="AV11" s="253"/>
      <c r="AW11" s="253"/>
      <c r="AX11" s="253"/>
      <c r="AY11" s="253"/>
      <c r="AZ11" s="253"/>
      <c r="BA11" s="253"/>
      <c r="BB11" s="253"/>
      <c r="BC11" s="253"/>
      <c r="BD11" s="253"/>
      <c r="BE11" s="253"/>
      <c r="BF11" s="253"/>
      <c r="BG11" s="253"/>
      <c r="BH11" s="253"/>
      <c r="BI11" s="253"/>
      <c r="BJ11" s="253"/>
      <c r="BK11" s="253"/>
      <c r="BL11" s="240">
        <f t="shared" si="3"/>
        <v>0</v>
      </c>
      <c r="BM11" s="253"/>
      <c r="BN11" s="242">
        <f t="shared" si="4"/>
        <v>0</v>
      </c>
      <c r="BO11" s="242">
        <f t="shared" si="5"/>
        <v>0</v>
      </c>
      <c r="BP11" s="243">
        <f t="shared" si="6"/>
        <v>0</v>
      </c>
    </row>
    <row r="12" spans="1:68" ht="18.75" hidden="1">
      <c r="A12" s="210" t="str">
        <f t="shared" si="0"/>
        <v/>
      </c>
      <c r="B12" s="245">
        <f>'Alle lijsten'!B145</f>
        <v>0</v>
      </c>
      <c r="C12" s="253"/>
      <c r="D12" s="253"/>
      <c r="E12" s="253"/>
      <c r="F12" s="253"/>
      <c r="G12" s="253"/>
      <c r="H12" s="253"/>
      <c r="I12" s="253"/>
      <c r="J12" s="253"/>
      <c r="K12" s="253"/>
      <c r="L12" s="253"/>
      <c r="M12" s="253"/>
      <c r="N12" s="253"/>
      <c r="O12" s="253"/>
      <c r="P12" s="253"/>
      <c r="Q12" s="253"/>
      <c r="R12" s="253"/>
      <c r="S12" s="253"/>
      <c r="T12" s="253"/>
      <c r="U12" s="253"/>
      <c r="V12" s="253"/>
      <c r="W12" s="253"/>
      <c r="X12" s="253"/>
      <c r="Y12" s="253"/>
      <c r="Z12" s="253"/>
      <c r="AA12" s="253"/>
      <c r="AB12" s="253"/>
      <c r="AC12" s="253"/>
      <c r="AD12" s="253"/>
      <c r="AE12" s="253"/>
      <c r="AF12" s="240">
        <f t="shared" si="1"/>
        <v>0</v>
      </c>
      <c r="AG12" s="253"/>
      <c r="AH12" s="242">
        <f t="shared" si="2"/>
        <v>0</v>
      </c>
      <c r="AI12" s="253"/>
      <c r="AJ12" s="253"/>
      <c r="AK12" s="253"/>
      <c r="AL12" s="253"/>
      <c r="AM12" s="253"/>
      <c r="AN12" s="253"/>
      <c r="AO12" s="253"/>
      <c r="AP12" s="253"/>
      <c r="AQ12" s="253"/>
      <c r="AR12" s="253"/>
      <c r="AS12" s="253"/>
      <c r="AT12" s="253"/>
      <c r="AU12" s="253"/>
      <c r="AV12" s="253"/>
      <c r="AW12" s="253"/>
      <c r="AX12" s="253"/>
      <c r="AY12" s="253"/>
      <c r="AZ12" s="253"/>
      <c r="BA12" s="253"/>
      <c r="BB12" s="253"/>
      <c r="BC12" s="253"/>
      <c r="BD12" s="253"/>
      <c r="BE12" s="253"/>
      <c r="BF12" s="253"/>
      <c r="BG12" s="253"/>
      <c r="BH12" s="253"/>
      <c r="BI12" s="253"/>
      <c r="BJ12" s="253"/>
      <c r="BK12" s="253"/>
      <c r="BL12" s="240">
        <f t="shared" si="3"/>
        <v>0</v>
      </c>
      <c r="BM12" s="253"/>
      <c r="BN12" s="242">
        <f t="shared" si="4"/>
        <v>0</v>
      </c>
      <c r="BO12" s="242">
        <f t="shared" si="5"/>
        <v>0</v>
      </c>
      <c r="BP12" s="243">
        <f t="shared" si="6"/>
        <v>0</v>
      </c>
    </row>
    <row r="13" spans="1:68" ht="18.75" hidden="1">
      <c r="A13" s="210" t="str">
        <f t="shared" si="0"/>
        <v/>
      </c>
      <c r="B13" s="245">
        <f>'Alle lijsten'!B146</f>
        <v>0</v>
      </c>
      <c r="C13" s="253"/>
      <c r="D13" s="253"/>
      <c r="E13" s="253"/>
      <c r="F13" s="253"/>
      <c r="G13" s="253"/>
      <c r="H13" s="253"/>
      <c r="I13" s="253"/>
      <c r="J13" s="253"/>
      <c r="K13" s="253"/>
      <c r="L13" s="253"/>
      <c r="M13" s="253"/>
      <c r="N13" s="253"/>
      <c r="O13" s="253"/>
      <c r="P13" s="253"/>
      <c r="Q13" s="253"/>
      <c r="R13" s="253"/>
      <c r="S13" s="253"/>
      <c r="T13" s="253"/>
      <c r="U13" s="253"/>
      <c r="V13" s="253"/>
      <c r="W13" s="253"/>
      <c r="X13" s="253"/>
      <c r="Y13" s="253"/>
      <c r="Z13" s="253"/>
      <c r="AA13" s="253"/>
      <c r="AB13" s="253"/>
      <c r="AC13" s="253"/>
      <c r="AD13" s="253"/>
      <c r="AE13" s="253"/>
      <c r="AF13" s="240">
        <f t="shared" si="1"/>
        <v>0</v>
      </c>
      <c r="AG13" s="253"/>
      <c r="AH13" s="242">
        <f t="shared" si="2"/>
        <v>0</v>
      </c>
      <c r="AI13" s="253"/>
      <c r="AJ13" s="253"/>
      <c r="AK13" s="253"/>
      <c r="AL13" s="253"/>
      <c r="AM13" s="253"/>
      <c r="AN13" s="253"/>
      <c r="AO13" s="253"/>
      <c r="AP13" s="253"/>
      <c r="AQ13" s="253"/>
      <c r="AR13" s="253"/>
      <c r="AS13" s="253"/>
      <c r="AT13" s="253"/>
      <c r="AU13" s="253"/>
      <c r="AV13" s="253"/>
      <c r="AW13" s="253"/>
      <c r="AX13" s="253"/>
      <c r="AY13" s="253"/>
      <c r="AZ13" s="253"/>
      <c r="BA13" s="253"/>
      <c r="BB13" s="253"/>
      <c r="BC13" s="253"/>
      <c r="BD13" s="253"/>
      <c r="BE13" s="253"/>
      <c r="BF13" s="253"/>
      <c r="BG13" s="253"/>
      <c r="BH13" s="253"/>
      <c r="BI13" s="253"/>
      <c r="BJ13" s="253"/>
      <c r="BK13" s="253"/>
      <c r="BL13" s="240">
        <f t="shared" si="3"/>
        <v>0</v>
      </c>
      <c r="BM13" s="253"/>
      <c r="BN13" s="242">
        <f t="shared" si="4"/>
        <v>0</v>
      </c>
      <c r="BO13" s="242">
        <f t="shared" si="5"/>
        <v>0</v>
      </c>
      <c r="BP13" s="243">
        <f t="shared" si="6"/>
        <v>0</v>
      </c>
    </row>
    <row r="14" spans="1:68" ht="18.75" hidden="1">
      <c r="A14" s="210" t="str">
        <f t="shared" si="0"/>
        <v/>
      </c>
      <c r="B14" s="245">
        <f>'Alle lijsten'!B147</f>
        <v>0</v>
      </c>
      <c r="C14" s="253"/>
      <c r="D14" s="253"/>
      <c r="E14" s="253"/>
      <c r="F14" s="253"/>
      <c r="G14" s="253"/>
      <c r="H14" s="253"/>
      <c r="I14" s="253"/>
      <c r="J14" s="253"/>
      <c r="K14" s="253"/>
      <c r="L14" s="253"/>
      <c r="M14" s="253"/>
      <c r="N14" s="253"/>
      <c r="O14" s="253"/>
      <c r="P14" s="253"/>
      <c r="Q14" s="253"/>
      <c r="R14" s="253"/>
      <c r="S14" s="253"/>
      <c r="T14" s="253"/>
      <c r="U14" s="253"/>
      <c r="V14" s="253"/>
      <c r="W14" s="253"/>
      <c r="X14" s="253"/>
      <c r="Y14" s="253"/>
      <c r="Z14" s="253"/>
      <c r="AA14" s="253"/>
      <c r="AB14" s="253"/>
      <c r="AC14" s="253"/>
      <c r="AD14" s="253"/>
      <c r="AE14" s="253"/>
      <c r="AF14" s="240">
        <f t="shared" si="1"/>
        <v>0</v>
      </c>
      <c r="AG14" s="253"/>
      <c r="AH14" s="242">
        <f t="shared" si="2"/>
        <v>0</v>
      </c>
      <c r="AI14" s="253"/>
      <c r="AJ14" s="253"/>
      <c r="AK14" s="253"/>
      <c r="AL14" s="253"/>
      <c r="AM14" s="253"/>
      <c r="AN14" s="253"/>
      <c r="AO14" s="253"/>
      <c r="AP14" s="253"/>
      <c r="AQ14" s="253"/>
      <c r="AR14" s="253"/>
      <c r="AS14" s="253"/>
      <c r="AT14" s="253"/>
      <c r="AU14" s="253"/>
      <c r="AV14" s="253"/>
      <c r="AW14" s="253"/>
      <c r="AX14" s="253"/>
      <c r="AY14" s="253"/>
      <c r="AZ14" s="253"/>
      <c r="BA14" s="253"/>
      <c r="BB14" s="253"/>
      <c r="BC14" s="253"/>
      <c r="BD14" s="253"/>
      <c r="BE14" s="253"/>
      <c r="BF14" s="253"/>
      <c r="BG14" s="253"/>
      <c r="BH14" s="253"/>
      <c r="BI14" s="253"/>
      <c r="BJ14" s="253"/>
      <c r="BK14" s="253"/>
      <c r="BL14" s="240">
        <f t="shared" si="3"/>
        <v>0</v>
      </c>
      <c r="BM14" s="253"/>
      <c r="BN14" s="242">
        <f t="shared" si="4"/>
        <v>0</v>
      </c>
      <c r="BO14" s="242">
        <f t="shared" si="5"/>
        <v>0</v>
      </c>
      <c r="BP14" s="243">
        <f t="shared" si="6"/>
        <v>0</v>
      </c>
    </row>
    <row r="15" spans="1:68" ht="18.75" hidden="1">
      <c r="A15" s="210" t="str">
        <f t="shared" si="0"/>
        <v/>
      </c>
      <c r="B15" s="245">
        <f>'Alle lijsten'!B148</f>
        <v>0</v>
      </c>
      <c r="C15" s="253"/>
      <c r="D15" s="253"/>
      <c r="E15" s="253"/>
      <c r="F15" s="253"/>
      <c r="G15" s="253"/>
      <c r="H15" s="253"/>
      <c r="I15" s="253"/>
      <c r="J15" s="253"/>
      <c r="K15" s="253"/>
      <c r="L15" s="253"/>
      <c r="M15" s="253"/>
      <c r="N15" s="253"/>
      <c r="O15" s="253"/>
      <c r="P15" s="253"/>
      <c r="Q15" s="253"/>
      <c r="R15" s="253"/>
      <c r="S15" s="253"/>
      <c r="T15" s="253"/>
      <c r="U15" s="253"/>
      <c r="V15" s="253"/>
      <c r="W15" s="253"/>
      <c r="X15" s="253"/>
      <c r="Y15" s="253"/>
      <c r="Z15" s="253"/>
      <c r="AA15" s="253"/>
      <c r="AB15" s="253"/>
      <c r="AC15" s="253"/>
      <c r="AD15" s="253"/>
      <c r="AE15" s="253"/>
      <c r="AF15" s="240">
        <f t="shared" si="1"/>
        <v>0</v>
      </c>
      <c r="AG15" s="253"/>
      <c r="AH15" s="242">
        <f t="shared" si="2"/>
        <v>0</v>
      </c>
      <c r="AI15" s="253"/>
      <c r="AJ15" s="253"/>
      <c r="AK15" s="253"/>
      <c r="AL15" s="253"/>
      <c r="AM15" s="253"/>
      <c r="AN15" s="253"/>
      <c r="AO15" s="253"/>
      <c r="AP15" s="253"/>
      <c r="AQ15" s="253"/>
      <c r="AR15" s="253"/>
      <c r="AS15" s="253"/>
      <c r="AT15" s="253"/>
      <c r="AU15" s="253"/>
      <c r="AV15" s="253"/>
      <c r="AW15" s="253"/>
      <c r="AX15" s="253"/>
      <c r="AY15" s="253"/>
      <c r="AZ15" s="253"/>
      <c r="BA15" s="253"/>
      <c r="BB15" s="253"/>
      <c r="BC15" s="253"/>
      <c r="BD15" s="253"/>
      <c r="BE15" s="253"/>
      <c r="BF15" s="253"/>
      <c r="BG15" s="253"/>
      <c r="BH15" s="253"/>
      <c r="BI15" s="253"/>
      <c r="BJ15" s="253"/>
      <c r="BK15" s="253"/>
      <c r="BL15" s="240">
        <f t="shared" si="3"/>
        <v>0</v>
      </c>
      <c r="BM15" s="253"/>
      <c r="BN15" s="242">
        <f t="shared" si="4"/>
        <v>0</v>
      </c>
      <c r="BO15" s="242">
        <f t="shared" si="5"/>
        <v>0</v>
      </c>
      <c r="BP15" s="243">
        <f t="shared" si="6"/>
        <v>0</v>
      </c>
    </row>
    <row r="16" spans="1:68" ht="18.75" hidden="1">
      <c r="A16" s="210" t="str">
        <f t="shared" si="0"/>
        <v/>
      </c>
      <c r="B16" s="245">
        <f>'Alle lijsten'!B149</f>
        <v>0</v>
      </c>
      <c r="C16" s="253"/>
      <c r="D16" s="253"/>
      <c r="E16" s="253"/>
      <c r="F16" s="253"/>
      <c r="G16" s="253"/>
      <c r="H16" s="253"/>
      <c r="I16" s="253"/>
      <c r="J16" s="253"/>
      <c r="K16" s="253"/>
      <c r="L16" s="253"/>
      <c r="M16" s="253"/>
      <c r="N16" s="253"/>
      <c r="O16" s="253"/>
      <c r="P16" s="253"/>
      <c r="Q16" s="253"/>
      <c r="R16" s="253"/>
      <c r="S16" s="253"/>
      <c r="T16" s="253"/>
      <c r="U16" s="253"/>
      <c r="V16" s="253"/>
      <c r="W16" s="253"/>
      <c r="X16" s="253"/>
      <c r="Y16" s="253"/>
      <c r="Z16" s="253"/>
      <c r="AA16" s="253"/>
      <c r="AB16" s="253"/>
      <c r="AC16" s="253"/>
      <c r="AD16" s="253"/>
      <c r="AE16" s="253"/>
      <c r="AF16" s="240">
        <f t="shared" si="1"/>
        <v>0</v>
      </c>
      <c r="AG16" s="253"/>
      <c r="AH16" s="242">
        <f t="shared" si="2"/>
        <v>0</v>
      </c>
      <c r="AI16" s="253"/>
      <c r="AJ16" s="253"/>
      <c r="AK16" s="253"/>
      <c r="AL16" s="253"/>
      <c r="AM16" s="253"/>
      <c r="AN16" s="253"/>
      <c r="AO16" s="253"/>
      <c r="AP16" s="253"/>
      <c r="AQ16" s="253"/>
      <c r="AR16" s="253"/>
      <c r="AS16" s="253"/>
      <c r="AT16" s="253"/>
      <c r="AU16" s="253"/>
      <c r="AV16" s="253"/>
      <c r="AW16" s="253"/>
      <c r="AX16" s="253"/>
      <c r="AY16" s="253"/>
      <c r="AZ16" s="253"/>
      <c r="BA16" s="253"/>
      <c r="BB16" s="253"/>
      <c r="BC16" s="253"/>
      <c r="BD16" s="253"/>
      <c r="BE16" s="253"/>
      <c r="BF16" s="253"/>
      <c r="BG16" s="253"/>
      <c r="BH16" s="253"/>
      <c r="BI16" s="253"/>
      <c r="BJ16" s="253"/>
      <c r="BK16" s="253"/>
      <c r="BL16" s="240">
        <f t="shared" si="3"/>
        <v>0</v>
      </c>
      <c r="BM16" s="253"/>
      <c r="BN16" s="242">
        <f t="shared" si="4"/>
        <v>0</v>
      </c>
      <c r="BO16" s="242">
        <f t="shared" si="5"/>
        <v>0</v>
      </c>
      <c r="BP16" s="243">
        <f t="shared" si="6"/>
        <v>0</v>
      </c>
    </row>
    <row r="17" spans="1:72" ht="18.75" hidden="1">
      <c r="A17" s="210" t="str">
        <f t="shared" si="0"/>
        <v/>
      </c>
      <c r="B17" s="254"/>
      <c r="C17" s="253"/>
      <c r="D17" s="253"/>
      <c r="E17" s="253"/>
      <c r="F17" s="253"/>
      <c r="G17" s="253"/>
      <c r="H17" s="253"/>
      <c r="I17" s="253"/>
      <c r="J17" s="253"/>
      <c r="K17" s="253"/>
      <c r="L17" s="253"/>
      <c r="M17" s="253"/>
      <c r="N17" s="253"/>
      <c r="O17" s="253"/>
      <c r="P17" s="253"/>
      <c r="Q17" s="253"/>
      <c r="R17" s="253"/>
      <c r="S17" s="253"/>
      <c r="T17" s="253"/>
      <c r="U17" s="253"/>
      <c r="V17" s="253"/>
      <c r="W17" s="253"/>
      <c r="X17" s="253"/>
      <c r="Y17" s="253"/>
      <c r="Z17" s="253"/>
      <c r="AA17" s="253"/>
      <c r="AB17" s="253"/>
      <c r="AC17" s="253"/>
      <c r="AD17" s="253"/>
      <c r="AE17" s="253"/>
      <c r="AF17" s="240">
        <f t="shared" si="1"/>
        <v>0</v>
      </c>
      <c r="AG17" s="253"/>
      <c r="AH17" s="249">
        <f t="shared" si="2"/>
        <v>0</v>
      </c>
      <c r="AI17" s="253"/>
      <c r="AJ17" s="253"/>
      <c r="AK17" s="253"/>
      <c r="AL17" s="253"/>
      <c r="AM17" s="253"/>
      <c r="AN17" s="253"/>
      <c r="AO17" s="253"/>
      <c r="AP17" s="253"/>
      <c r="AQ17" s="253"/>
      <c r="AR17" s="253"/>
      <c r="AS17" s="253"/>
      <c r="AT17" s="253"/>
      <c r="AU17" s="253"/>
      <c r="AV17" s="253"/>
      <c r="AW17" s="253"/>
      <c r="AX17" s="253"/>
      <c r="AY17" s="253"/>
      <c r="AZ17" s="253"/>
      <c r="BA17" s="253"/>
      <c r="BB17" s="253"/>
      <c r="BC17" s="253"/>
      <c r="BD17" s="253"/>
      <c r="BE17" s="253"/>
      <c r="BF17" s="253"/>
      <c r="BG17" s="253"/>
      <c r="BH17" s="253"/>
      <c r="BI17" s="253"/>
      <c r="BJ17" s="253"/>
      <c r="BK17" s="253"/>
      <c r="BL17" s="240">
        <f t="shared" si="3"/>
        <v>0</v>
      </c>
      <c r="BM17" s="253"/>
      <c r="BN17" s="249">
        <f t="shared" si="4"/>
        <v>0</v>
      </c>
      <c r="BO17" s="249">
        <f t="shared" si="5"/>
        <v>0</v>
      </c>
      <c r="BP17" s="250">
        <f t="shared" si="6"/>
        <v>0</v>
      </c>
    </row>
    <row r="18" spans="1:72" ht="18.75">
      <c r="A18" s="255"/>
      <c r="B18" s="255"/>
      <c r="C18" s="255"/>
      <c r="D18" s="255"/>
      <c r="E18" s="255"/>
      <c r="F18" s="255"/>
      <c r="G18" s="255"/>
      <c r="H18" s="255"/>
      <c r="I18" s="255"/>
      <c r="J18" s="255"/>
      <c r="K18" s="255"/>
      <c r="L18" s="255"/>
      <c r="M18" s="255"/>
      <c r="N18" s="255"/>
      <c r="O18" s="255"/>
      <c r="P18" s="255"/>
      <c r="Q18" s="255"/>
      <c r="R18" s="255"/>
      <c r="S18" s="255"/>
      <c r="T18" s="255"/>
      <c r="U18" s="255"/>
      <c r="V18" s="255"/>
      <c r="W18" s="255"/>
      <c r="X18" s="255"/>
      <c r="Y18" s="255"/>
      <c r="Z18" s="255"/>
      <c r="AA18" s="255"/>
      <c r="AB18" s="255"/>
      <c r="AC18" s="255"/>
      <c r="AD18" s="255"/>
      <c r="AE18" s="255"/>
      <c r="AF18" s="251" t="s">
        <v>109</v>
      </c>
      <c r="AG18" s="255"/>
      <c r="AH18" s="252" t="s">
        <v>109</v>
      </c>
      <c r="AI18" s="255"/>
      <c r="AJ18" s="255"/>
      <c r="AK18" s="255"/>
      <c r="AL18" s="255"/>
      <c r="AM18" s="255"/>
      <c r="AN18" s="255"/>
      <c r="AO18" s="255"/>
      <c r="AP18" s="255"/>
      <c r="AQ18" s="255"/>
      <c r="AR18" s="255"/>
      <c r="AS18" s="255"/>
      <c r="AT18" s="255"/>
      <c r="AU18" s="255"/>
      <c r="AV18" s="255"/>
      <c r="AW18" s="255"/>
      <c r="AX18" s="255"/>
      <c r="AY18" s="255"/>
      <c r="AZ18" s="255"/>
      <c r="BA18" s="255"/>
      <c r="BB18" s="255"/>
      <c r="BC18" s="255"/>
      <c r="BD18" s="255"/>
      <c r="BE18" s="255"/>
      <c r="BF18" s="255"/>
      <c r="BG18" s="255"/>
      <c r="BH18" s="255"/>
      <c r="BI18" s="255"/>
      <c r="BJ18" s="255"/>
      <c r="BK18" s="255"/>
      <c r="BL18" s="255"/>
      <c r="BM18" s="255"/>
      <c r="BN18" s="255"/>
      <c r="BO18" s="255"/>
      <c r="BP18" s="255"/>
    </row>
    <row r="19" spans="1:72" ht="18">
      <c r="A19" s="255"/>
      <c r="B19" s="255"/>
      <c r="C19" s="255"/>
      <c r="D19" s="255"/>
      <c r="E19" s="255"/>
      <c r="F19" s="255"/>
      <c r="G19" s="255"/>
      <c r="H19" s="255"/>
      <c r="I19" s="255"/>
      <c r="J19" s="255"/>
      <c r="K19" s="255"/>
      <c r="L19" s="255"/>
      <c r="M19" s="255"/>
      <c r="N19" s="255"/>
      <c r="O19" s="255"/>
      <c r="P19" s="255"/>
      <c r="Q19" s="255"/>
      <c r="R19" s="255"/>
      <c r="S19" s="255"/>
      <c r="T19" s="255"/>
      <c r="U19" s="255"/>
      <c r="V19" s="255"/>
      <c r="W19" s="255"/>
      <c r="X19" s="255"/>
      <c r="Y19" s="255"/>
      <c r="Z19" s="255"/>
      <c r="AA19" s="255"/>
      <c r="AB19" s="255"/>
      <c r="AC19" s="255"/>
      <c r="AD19" s="255"/>
      <c r="AE19" s="255"/>
      <c r="AF19" s="255"/>
      <c r="AG19" s="255"/>
      <c r="AH19" s="255"/>
      <c r="AI19" s="255"/>
      <c r="AJ19" s="255"/>
      <c r="AK19" s="255"/>
      <c r="AL19" s="255"/>
      <c r="AM19" s="255"/>
      <c r="AN19" s="255"/>
      <c r="AO19" s="255"/>
      <c r="AP19" s="255"/>
      <c r="AQ19" s="255"/>
      <c r="AR19" s="255"/>
      <c r="AS19" s="255"/>
      <c r="AT19" s="255"/>
      <c r="AU19" s="255"/>
      <c r="AV19" s="255"/>
      <c r="AW19" s="255"/>
      <c r="AX19" s="255"/>
      <c r="AY19" s="255"/>
      <c r="AZ19" s="255"/>
      <c r="BA19" s="255"/>
      <c r="BB19" s="255"/>
      <c r="BC19" s="255"/>
      <c r="BD19" s="255"/>
      <c r="BE19" s="255"/>
      <c r="BF19" s="255"/>
      <c r="BG19" s="255"/>
      <c r="BH19" s="255"/>
      <c r="BI19" s="255"/>
      <c r="BJ19" s="255"/>
      <c r="BK19" s="255"/>
      <c r="BL19" s="255"/>
      <c r="BM19" s="255"/>
      <c r="BN19" s="255"/>
      <c r="BO19" s="255"/>
      <c r="BP19" s="255"/>
    </row>
    <row r="20" spans="1:72" ht="18.75">
      <c r="A20" s="210">
        <v>1</v>
      </c>
      <c r="B20" s="245" t="str">
        <f>'Alle lijsten'!B135</f>
        <v>Kenny Kanora (tandem)</v>
      </c>
      <c r="C20" s="239"/>
      <c r="D20" s="239"/>
      <c r="E20" s="239"/>
      <c r="F20" s="239"/>
      <c r="G20" s="239"/>
      <c r="H20" s="239"/>
      <c r="I20" s="239"/>
      <c r="J20" s="239"/>
      <c r="K20" s="239"/>
      <c r="L20" s="239"/>
      <c r="M20" s="239">
        <v>1</v>
      </c>
      <c r="N20" s="239"/>
      <c r="O20" s="239">
        <v>1</v>
      </c>
      <c r="P20" s="239"/>
      <c r="Q20" s="239"/>
      <c r="R20" s="239"/>
      <c r="S20" s="239"/>
      <c r="T20" s="239"/>
      <c r="U20" s="239"/>
      <c r="V20" s="239"/>
      <c r="W20" s="239"/>
      <c r="X20" s="239"/>
      <c r="Y20" s="239"/>
      <c r="Z20" s="239"/>
      <c r="AA20" s="239"/>
      <c r="AB20" s="239"/>
      <c r="AC20" s="239"/>
      <c r="AD20" s="239"/>
      <c r="AE20" s="239"/>
      <c r="AF20" s="240">
        <f>SUM(D20:AD20)*4+(C20)+(AE20)*20</f>
        <v>8</v>
      </c>
      <c r="AG20" s="241">
        <v>173.12</v>
      </c>
      <c r="AH20" s="242">
        <f>SUM(AF20+AG20)</f>
        <v>181.12</v>
      </c>
      <c r="AI20" s="247"/>
      <c r="AJ20" s="239"/>
      <c r="AK20" s="239"/>
      <c r="AL20" s="239"/>
      <c r="AM20" s="239"/>
      <c r="AN20" s="239"/>
      <c r="AO20" s="239"/>
      <c r="AP20" s="239"/>
      <c r="AQ20" s="239"/>
      <c r="AR20" s="239"/>
      <c r="AS20" s="239"/>
      <c r="AT20" s="239"/>
      <c r="AU20" s="239"/>
      <c r="AV20" s="239"/>
      <c r="AW20" s="239"/>
      <c r="AX20" s="239"/>
      <c r="AY20" s="239"/>
      <c r="AZ20" s="239"/>
      <c r="BA20" s="239"/>
      <c r="BB20" s="239"/>
      <c r="BC20" s="239"/>
      <c r="BD20" s="239"/>
      <c r="BE20" s="239"/>
      <c r="BF20" s="239"/>
      <c r="BG20" s="239"/>
      <c r="BH20" s="239"/>
      <c r="BI20" s="239"/>
      <c r="BJ20" s="239">
        <v>1</v>
      </c>
      <c r="BK20" s="239"/>
      <c r="BL20" s="240">
        <f>SUM(AJ20:BJ20)*4+(AI20)+(BK20)*20</f>
        <v>4</v>
      </c>
      <c r="BM20" s="241">
        <v>177.86</v>
      </c>
      <c r="BN20" s="242">
        <f>BL20+BM20</f>
        <v>181.86</v>
      </c>
      <c r="BO20" s="242">
        <f>AH20</f>
        <v>181.12</v>
      </c>
      <c r="BP20" s="243">
        <f>BN20+BO20</f>
        <v>362.98</v>
      </c>
    </row>
    <row r="21" spans="1:72" ht="18">
      <c r="A21" s="255"/>
      <c r="B21" s="255"/>
      <c r="C21" s="255"/>
      <c r="D21" s="255"/>
      <c r="E21" s="255"/>
      <c r="F21" s="255"/>
      <c r="G21" s="255"/>
      <c r="H21" s="255"/>
      <c r="I21" s="255"/>
      <c r="J21" s="255"/>
      <c r="K21" s="255"/>
      <c r="L21" s="255"/>
      <c r="M21" s="255"/>
      <c r="N21" s="255"/>
      <c r="O21" s="255"/>
      <c r="P21" s="255"/>
      <c r="Q21" s="255"/>
      <c r="R21" s="255"/>
      <c r="S21" s="255"/>
      <c r="T21" s="255"/>
      <c r="U21" s="255"/>
      <c r="V21" s="255"/>
      <c r="W21" s="255"/>
      <c r="X21" s="255"/>
      <c r="Y21" s="255"/>
      <c r="Z21" s="255"/>
      <c r="AA21" s="255"/>
      <c r="AB21" s="255"/>
      <c r="AC21" s="255"/>
      <c r="AD21" s="255"/>
      <c r="AE21" s="255"/>
      <c r="AF21" s="255"/>
      <c r="AG21" s="255"/>
      <c r="AH21" s="255"/>
      <c r="AI21" s="255"/>
      <c r="AJ21" s="255"/>
      <c r="AK21" s="255"/>
      <c r="AL21" s="255"/>
      <c r="AM21" s="255"/>
      <c r="AN21" s="255"/>
      <c r="AO21" s="255"/>
      <c r="AP21" s="255"/>
      <c r="AQ21" s="255"/>
      <c r="AR21" s="255"/>
      <c r="AS21" s="255"/>
      <c r="AT21" s="255"/>
      <c r="AU21" s="255"/>
      <c r="AV21" s="255"/>
      <c r="AW21" s="255"/>
      <c r="AX21" s="255"/>
      <c r="AY21" s="255"/>
      <c r="AZ21" s="255"/>
      <c r="BA21" s="255"/>
      <c r="BB21" s="255"/>
      <c r="BC21" s="255"/>
      <c r="BD21" s="255"/>
      <c r="BE21" s="255"/>
      <c r="BF21" s="255"/>
      <c r="BG21" s="255"/>
      <c r="BH21" s="255"/>
      <c r="BI21" s="255"/>
      <c r="BJ21" s="255"/>
      <c r="BK21" s="255"/>
      <c r="BL21" s="255"/>
      <c r="BM21" s="255"/>
      <c r="BN21" s="255"/>
      <c r="BO21" s="255"/>
      <c r="BP21" s="255"/>
    </row>
    <row r="22" spans="1:72" ht="18">
      <c r="A22" s="255"/>
      <c r="B22" s="255"/>
      <c r="C22" s="255"/>
      <c r="D22" s="255"/>
      <c r="E22" s="255"/>
      <c r="F22" s="255"/>
      <c r="G22" s="255"/>
      <c r="H22" s="255"/>
      <c r="I22" s="255"/>
      <c r="J22" s="255"/>
      <c r="K22" s="255"/>
      <c r="L22" s="255"/>
      <c r="M22" s="255"/>
      <c r="N22" s="255"/>
      <c r="O22" s="255"/>
      <c r="P22" s="255"/>
      <c r="Q22" s="255"/>
      <c r="R22" s="255"/>
      <c r="S22" s="255"/>
      <c r="T22" s="255"/>
      <c r="U22" s="255"/>
      <c r="V22" s="255"/>
      <c r="W22" s="255"/>
      <c r="X22" s="255"/>
      <c r="Y22" s="255"/>
      <c r="Z22" s="255"/>
      <c r="AA22" s="255"/>
      <c r="AB22" s="255"/>
      <c r="AC22" s="255"/>
      <c r="AD22" s="255"/>
      <c r="AE22" s="255"/>
      <c r="AF22" s="255"/>
      <c r="AG22" s="255"/>
      <c r="AH22" s="255"/>
      <c r="AI22" s="255"/>
      <c r="AJ22" s="255"/>
      <c r="AK22" s="255"/>
      <c r="AL22" s="255"/>
      <c r="AM22" s="255"/>
      <c r="AN22" s="255"/>
      <c r="AO22" s="255"/>
      <c r="AP22" s="255"/>
      <c r="AQ22" s="255"/>
      <c r="AR22" s="255"/>
      <c r="AS22" s="255"/>
      <c r="AT22" s="255"/>
      <c r="AU22" s="255"/>
      <c r="AV22" s="255"/>
      <c r="AW22" s="255"/>
      <c r="AX22" s="255"/>
      <c r="AY22" s="255"/>
      <c r="AZ22" s="255"/>
      <c r="BA22" s="255"/>
      <c r="BB22" s="255"/>
      <c r="BC22" s="255"/>
      <c r="BD22" s="255"/>
      <c r="BE22" s="255"/>
      <c r="BF22" s="255"/>
      <c r="BG22" s="255"/>
      <c r="BH22" s="255"/>
      <c r="BI22" s="255"/>
      <c r="BJ22" s="255"/>
      <c r="BK22" s="255"/>
      <c r="BL22" s="255"/>
      <c r="BM22" s="255"/>
      <c r="BN22" s="255"/>
      <c r="BO22" s="255"/>
      <c r="BP22" s="255"/>
    </row>
    <row r="23" spans="1:72" ht="18">
      <c r="A23" s="255"/>
      <c r="B23" s="255"/>
      <c r="C23" s="255"/>
      <c r="D23" s="255"/>
      <c r="E23" s="255"/>
      <c r="F23" s="255"/>
      <c r="G23" s="255"/>
      <c r="H23" s="255"/>
      <c r="I23" s="255"/>
      <c r="J23" s="255"/>
      <c r="K23" s="255"/>
      <c r="L23" s="255"/>
      <c r="M23" s="255"/>
      <c r="N23" s="255"/>
      <c r="O23" s="255"/>
      <c r="P23" s="255"/>
      <c r="Q23" s="255"/>
      <c r="R23" s="255"/>
      <c r="S23" s="255"/>
      <c r="T23" s="255"/>
      <c r="U23" s="255"/>
      <c r="V23" s="255"/>
      <c r="W23" s="255"/>
      <c r="X23" s="255"/>
      <c r="Y23" s="255"/>
      <c r="Z23" s="255"/>
      <c r="AA23" s="255"/>
      <c r="AB23" s="255"/>
      <c r="AC23" s="255"/>
      <c r="AD23" s="255"/>
      <c r="AE23" s="255"/>
      <c r="AF23" s="255"/>
      <c r="AG23" s="255"/>
      <c r="AH23" s="255"/>
      <c r="AI23" s="255"/>
      <c r="AJ23" s="255"/>
      <c r="AK23" s="255"/>
      <c r="AL23" s="255"/>
      <c r="AM23" s="255"/>
      <c r="AN23" s="255"/>
      <c r="AO23" s="255"/>
      <c r="AP23" s="255"/>
      <c r="AQ23" s="255"/>
      <c r="AR23" s="255"/>
      <c r="AS23" s="255"/>
      <c r="AT23" s="255"/>
      <c r="AU23" s="255"/>
      <c r="AV23" s="255"/>
      <c r="AW23" s="255"/>
      <c r="AX23" s="255"/>
      <c r="AY23" s="255"/>
      <c r="AZ23" s="255"/>
      <c r="BA23" s="255"/>
      <c r="BB23" s="255"/>
      <c r="BC23" s="255"/>
      <c r="BD23" s="255"/>
      <c r="BE23" s="255"/>
      <c r="BF23" s="255"/>
      <c r="BG23" s="255"/>
      <c r="BH23" s="255"/>
      <c r="BI23" s="255"/>
      <c r="BJ23" s="255"/>
      <c r="BK23" s="255"/>
      <c r="BL23" s="255"/>
      <c r="BM23" s="255"/>
      <c r="BN23" s="255"/>
      <c r="BO23" s="255"/>
      <c r="BP23" s="255"/>
    </row>
    <row r="24" spans="1:72" ht="18.75">
      <c r="A24" s="210">
        <v>1</v>
      </c>
      <c r="B24" s="245" t="s">
        <v>113</v>
      </c>
      <c r="C24" s="239"/>
      <c r="D24" s="239"/>
      <c r="E24" s="239"/>
      <c r="F24" s="239"/>
      <c r="G24" s="239"/>
      <c r="H24" s="239"/>
      <c r="I24" s="239"/>
      <c r="J24" s="239"/>
      <c r="K24" s="239"/>
      <c r="L24" s="239"/>
      <c r="M24" s="239"/>
      <c r="N24" s="239"/>
      <c r="O24" s="239"/>
      <c r="P24" s="239"/>
      <c r="Q24" s="239"/>
      <c r="R24" s="239"/>
      <c r="S24" s="239"/>
      <c r="T24" s="239"/>
      <c r="U24" s="239">
        <v>1</v>
      </c>
      <c r="V24" s="239"/>
      <c r="W24" s="239"/>
      <c r="X24" s="239"/>
      <c r="Y24" s="239"/>
      <c r="Z24" s="239"/>
      <c r="AA24" s="239"/>
      <c r="AB24" s="239"/>
      <c r="AC24" s="239"/>
      <c r="AD24" s="239"/>
      <c r="AE24" s="239"/>
      <c r="AF24" s="240">
        <f>SUM(D24:AD24)*4+(C24)+(AE24)*20</f>
        <v>4</v>
      </c>
      <c r="AG24" s="241">
        <v>185.52</v>
      </c>
      <c r="AH24" s="242">
        <f>SUM(AF24+AG24)</f>
        <v>189.52</v>
      </c>
      <c r="AI24" s="247"/>
      <c r="AJ24" s="239"/>
      <c r="AK24" s="239"/>
      <c r="AL24" s="239">
        <v>1</v>
      </c>
      <c r="AM24" s="239"/>
      <c r="AN24" s="239"/>
      <c r="AO24" s="239"/>
      <c r="AP24" s="239"/>
      <c r="AQ24" s="239"/>
      <c r="AR24" s="239"/>
      <c r="AS24" s="239"/>
      <c r="AT24" s="239"/>
      <c r="AU24" s="239"/>
      <c r="AV24" s="239"/>
      <c r="AW24" s="239"/>
      <c r="AX24" s="239"/>
      <c r="AY24" s="239"/>
      <c r="AZ24" s="239"/>
      <c r="BA24" s="239"/>
      <c r="BB24" s="239"/>
      <c r="BC24" s="239"/>
      <c r="BD24" s="239"/>
      <c r="BE24" s="239"/>
      <c r="BF24" s="239"/>
      <c r="BG24" s="239"/>
      <c r="BH24" s="239"/>
      <c r="BI24" s="239"/>
      <c r="BJ24" s="239"/>
      <c r="BK24" s="239"/>
      <c r="BL24" s="240">
        <f>SUM(AJ24:BJ24)*4+(AI24)+(BK24)*20</f>
        <v>4</v>
      </c>
      <c r="BM24" s="241">
        <v>170.74</v>
      </c>
      <c r="BN24" s="242">
        <v>174.74</v>
      </c>
      <c r="BO24" s="242">
        <f>AH24</f>
        <v>189.52</v>
      </c>
      <c r="BP24" s="243">
        <f>BN24+BO24</f>
        <v>364.26</v>
      </c>
      <c r="BT24" s="256" t="s">
        <v>109</v>
      </c>
    </row>
  </sheetData>
  <sortState ref="A3:BQ8">
    <sortCondition ref="BQ3"/>
  </sortState>
  <customSheetViews>
    <customSheetView guid="{3D32FF8D-2D7B-4E8E-A121-2D0EEC57DB23}" scale="70" hiddenRows="1" hiddenColumns="1">
      <pane xSplit="30" topLeftCell="AF1" activePane="topRight" state="frozen"/>
      <selection pane="topRight" activeCell="B30" sqref="B30"/>
      <pageMargins left="0.7" right="0.7" top="0.75" bottom="0.75" header="0.3" footer="0.3"/>
    </customSheetView>
    <customSheetView guid="{7D5A682B-7840-4DAB-BB53-AB7A48A909E0}" scale="70">
      <pane xSplit="3" topLeftCell="D1" activePane="topRight" state="frozen"/>
      <selection pane="topRight" activeCell="AJ1" sqref="AJ1"/>
      <pageMargins left="0.7" right="0.7" top="0.75" bottom="0.75" header="0.3" footer="0.3"/>
    </customSheetView>
    <customSheetView guid="{162DEE58-C322-45F3-9011-28626C785983}" scale="70" hiddenRows="1">
      <pane xSplit="2" topLeftCell="C1" activePane="topRight" state="frozen"/>
      <selection pane="topRight" activeCell="BM7" sqref="BM7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S24"/>
  <sheetViews>
    <sheetView zoomScale="70" zoomScaleNormal="70" workbookViewId="0">
      <pane xSplit="31" topLeftCell="AF1" activePane="topRight" state="frozen"/>
      <selection pane="topRight" activeCell="B3" sqref="B3"/>
    </sheetView>
  </sheetViews>
  <sheetFormatPr defaultRowHeight="12.75"/>
  <cols>
    <col min="1" max="1" width="7.7109375" customWidth="1"/>
    <col min="2" max="2" width="31.42578125" customWidth="1"/>
    <col min="3" max="31" width="3.7109375" hidden="1" customWidth="1"/>
    <col min="32" max="32" width="8.5703125" customWidth="1"/>
    <col min="33" max="33" width="10.42578125" customWidth="1"/>
    <col min="34" max="34" width="11.5703125" customWidth="1"/>
    <col min="35" max="63" width="3.7109375" hidden="1" customWidth="1"/>
    <col min="64" max="64" width="7.7109375" customWidth="1"/>
    <col min="65" max="65" width="10.140625" customWidth="1"/>
    <col min="66" max="66" width="9.28515625" customWidth="1"/>
    <col min="67" max="67" width="10.5703125" customWidth="1"/>
    <col min="68" max="68" width="10.140625" customWidth="1"/>
    <col min="70" max="70" width="7.7109375" customWidth="1"/>
  </cols>
  <sheetData>
    <row r="1" spans="1:71" ht="21.75" thickBot="1">
      <c r="A1" s="25"/>
      <c r="B1" s="13" t="s">
        <v>18</v>
      </c>
      <c r="C1" s="13" t="s">
        <v>1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9"/>
      <c r="AG1" s="19"/>
      <c r="AH1" s="18"/>
      <c r="AI1" s="13"/>
      <c r="AJ1" s="13"/>
      <c r="AK1" s="13"/>
      <c r="AL1" s="13" t="s">
        <v>48</v>
      </c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9"/>
      <c r="BM1" s="19"/>
      <c r="BN1" s="18"/>
      <c r="BO1" s="18"/>
      <c r="BP1" s="22"/>
      <c r="BR1" s="14"/>
      <c r="BS1" s="14"/>
    </row>
    <row r="2" spans="1:71" ht="135">
      <c r="A2" s="137" t="s">
        <v>5</v>
      </c>
      <c r="B2" s="131" t="s">
        <v>14</v>
      </c>
      <c r="C2" s="42"/>
      <c r="D2" s="42">
        <f>'Alle lijsten'!I6</f>
        <v>1</v>
      </c>
      <c r="E2" s="42">
        <f>'Alle lijsten'!J6</f>
        <v>2</v>
      </c>
      <c r="F2" s="42">
        <f>'Alle lijsten'!K6</f>
        <v>3</v>
      </c>
      <c r="G2" s="42">
        <f>'Alle lijsten'!L6</f>
        <v>4</v>
      </c>
      <c r="H2" s="42">
        <f>'Alle lijsten'!M6</f>
        <v>5</v>
      </c>
      <c r="I2" s="42" t="str">
        <f>'Alle lijsten'!N6</f>
        <v>6a</v>
      </c>
      <c r="J2" s="42" t="str">
        <f>'Alle lijsten'!O6</f>
        <v>6b</v>
      </c>
      <c r="K2" s="42" t="str">
        <f>'Alle lijsten'!P6</f>
        <v>6c</v>
      </c>
      <c r="L2" s="42">
        <f>'Alle lijsten'!Q6</f>
        <v>7</v>
      </c>
      <c r="M2" s="42">
        <f>'Alle lijsten'!R6</f>
        <v>8</v>
      </c>
      <c r="N2" s="42">
        <f>'Alle lijsten'!S6</f>
        <v>9</v>
      </c>
      <c r="O2" s="42">
        <f>'Alle lijsten'!T6</f>
        <v>10</v>
      </c>
      <c r="P2" s="42" t="str">
        <f>'Alle lijsten'!U6</f>
        <v>11a</v>
      </c>
      <c r="Q2" s="42" t="str">
        <f>'Alle lijsten'!V6</f>
        <v>11b</v>
      </c>
      <c r="R2" s="42" t="str">
        <f>'Alle lijsten'!W6</f>
        <v>11c</v>
      </c>
      <c r="S2" s="42" t="str">
        <f>'Alle lijsten'!X6</f>
        <v>11d</v>
      </c>
      <c r="T2" s="42" t="str">
        <f>'Alle lijsten'!Y6</f>
        <v>11e</v>
      </c>
      <c r="U2" s="42">
        <f>'Alle lijsten'!Z6</f>
        <v>12</v>
      </c>
      <c r="V2" s="42">
        <f>'Alle lijsten'!AA6</f>
        <v>13</v>
      </c>
      <c r="W2" s="42" t="str">
        <f>'Alle lijsten'!AB6</f>
        <v>14a</v>
      </c>
      <c r="X2" s="42" t="str">
        <f>'Alle lijsten'!AC6</f>
        <v>14b</v>
      </c>
      <c r="Y2" s="42" t="str">
        <f>'Alle lijsten'!AD6</f>
        <v>14c</v>
      </c>
      <c r="Z2" s="42" t="str">
        <f>'Alle lijsten'!AE6</f>
        <v>14d</v>
      </c>
      <c r="AA2" s="42" t="str">
        <f>'Alle lijsten'!AF6</f>
        <v>14e</v>
      </c>
      <c r="AB2" s="42">
        <v>15</v>
      </c>
      <c r="AC2" s="42">
        <v>16</v>
      </c>
      <c r="AD2" s="42">
        <v>17</v>
      </c>
      <c r="AE2" s="128" t="s">
        <v>28</v>
      </c>
      <c r="AF2" s="132" t="s">
        <v>6</v>
      </c>
      <c r="AG2" s="132" t="s">
        <v>10</v>
      </c>
      <c r="AH2" s="133" t="s">
        <v>11</v>
      </c>
      <c r="AI2" s="47"/>
      <c r="AJ2" s="42">
        <f>'Alle lijsten'!I6</f>
        <v>1</v>
      </c>
      <c r="AK2" s="42">
        <f>'Alle lijsten'!J6</f>
        <v>2</v>
      </c>
      <c r="AL2" s="42">
        <f>'Alle lijsten'!K6</f>
        <v>3</v>
      </c>
      <c r="AM2" s="42">
        <f>'Alle lijsten'!L6</f>
        <v>4</v>
      </c>
      <c r="AN2" s="42">
        <f>'Alle lijsten'!M6</f>
        <v>5</v>
      </c>
      <c r="AO2" s="42" t="str">
        <f>'Alle lijsten'!N6</f>
        <v>6a</v>
      </c>
      <c r="AP2" s="42" t="str">
        <f>'Alle lijsten'!O6</f>
        <v>6b</v>
      </c>
      <c r="AQ2" s="42" t="str">
        <f>'Alle lijsten'!P6</f>
        <v>6c</v>
      </c>
      <c r="AR2" s="42">
        <f>'Alle lijsten'!Q6</f>
        <v>7</v>
      </c>
      <c r="AS2" s="42">
        <f>'Alle lijsten'!R6</f>
        <v>8</v>
      </c>
      <c r="AT2" s="42">
        <f>'Alle lijsten'!S6</f>
        <v>9</v>
      </c>
      <c r="AU2" s="42">
        <f>'Alle lijsten'!T6</f>
        <v>10</v>
      </c>
      <c r="AV2" s="42" t="str">
        <f>'Alle lijsten'!U6</f>
        <v>11a</v>
      </c>
      <c r="AW2" s="42" t="str">
        <f>'Alle lijsten'!V6</f>
        <v>11b</v>
      </c>
      <c r="AX2" s="42" t="str">
        <f>'Alle lijsten'!W6</f>
        <v>11c</v>
      </c>
      <c r="AY2" s="42" t="str">
        <f>'Alle lijsten'!X6</f>
        <v>11d</v>
      </c>
      <c r="AZ2" s="42" t="str">
        <f>'Alle lijsten'!Y6</f>
        <v>11e</v>
      </c>
      <c r="BA2" s="42">
        <f>'Alle lijsten'!Z6</f>
        <v>12</v>
      </c>
      <c r="BB2" s="42">
        <f>'Alle lijsten'!AA6</f>
        <v>13</v>
      </c>
      <c r="BC2" s="42" t="str">
        <f>'Alle lijsten'!AB6</f>
        <v>14a</v>
      </c>
      <c r="BD2" s="42" t="str">
        <f>'Alle lijsten'!AC6</f>
        <v>14b</v>
      </c>
      <c r="BE2" s="42" t="str">
        <f>'Alle lijsten'!AD6</f>
        <v>14c</v>
      </c>
      <c r="BF2" s="42" t="str">
        <f>'Alle lijsten'!AE6</f>
        <v>14d</v>
      </c>
      <c r="BG2" s="42" t="str">
        <f>'Alle lijsten'!AF6</f>
        <v>14e</v>
      </c>
      <c r="BH2" s="42">
        <v>15</v>
      </c>
      <c r="BI2" s="42">
        <v>16</v>
      </c>
      <c r="BJ2" s="42">
        <v>17</v>
      </c>
      <c r="BK2" s="128" t="s">
        <v>28</v>
      </c>
      <c r="BL2" s="134" t="s">
        <v>2</v>
      </c>
      <c r="BM2" s="134" t="s">
        <v>7</v>
      </c>
      <c r="BN2" s="135" t="s">
        <v>12</v>
      </c>
      <c r="BO2" s="135" t="s">
        <v>8</v>
      </c>
      <c r="BP2" s="136" t="s">
        <v>9</v>
      </c>
      <c r="BR2" s="4"/>
      <c r="BS2" s="3"/>
    </row>
    <row r="3" spans="1:71" ht="20.100000000000001" customHeight="1">
      <c r="A3" s="210">
        <f t="shared" ref="A3:A14" si="0">IF(BP3=0,"",RANK(BP3,$BP$3:$BP$22,1)-COUNTIF($BP$3:$BP$22,0))</f>
        <v>1</v>
      </c>
      <c r="B3" s="245" t="str">
        <f>'Alle lijsten'!B118</f>
        <v>Frans Marijnisen</v>
      </c>
      <c r="C3" s="257"/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  <c r="R3" s="257"/>
      <c r="S3" s="257"/>
      <c r="T3" s="257"/>
      <c r="U3" s="257"/>
      <c r="V3" s="257"/>
      <c r="W3" s="257"/>
      <c r="X3" s="257"/>
      <c r="Y3" s="257"/>
      <c r="Z3" s="257"/>
      <c r="AA3" s="257"/>
      <c r="AB3" s="257"/>
      <c r="AC3" s="257"/>
      <c r="AD3" s="257"/>
      <c r="AE3" s="257"/>
      <c r="AF3" s="240">
        <f>SUM(D3:AD3)*4+(C3)+(AE3)*20</f>
        <v>0</v>
      </c>
      <c r="AG3" s="244">
        <v>140.19999999999999</v>
      </c>
      <c r="AH3" s="242">
        <f>SUM(AF3+AG3)</f>
        <v>140.19999999999999</v>
      </c>
      <c r="AI3" s="247"/>
      <c r="AJ3" s="239"/>
      <c r="AK3" s="239"/>
      <c r="AL3" s="239"/>
      <c r="AM3" s="239"/>
      <c r="AN3" s="239"/>
      <c r="AO3" s="239"/>
      <c r="AP3" s="239"/>
      <c r="AQ3" s="239"/>
      <c r="AR3" s="239"/>
      <c r="AS3" s="239"/>
      <c r="AT3" s="239"/>
      <c r="AU3" s="239"/>
      <c r="AV3" s="239"/>
      <c r="AW3" s="239"/>
      <c r="AX3" s="239"/>
      <c r="AY3" s="239"/>
      <c r="AZ3" s="239"/>
      <c r="BA3" s="239"/>
      <c r="BB3" s="239"/>
      <c r="BC3" s="239"/>
      <c r="BD3" s="239"/>
      <c r="BE3" s="239"/>
      <c r="BF3" s="239"/>
      <c r="BG3" s="239"/>
      <c r="BH3" s="239"/>
      <c r="BI3" s="239"/>
      <c r="BJ3" s="239"/>
      <c r="BK3" s="239"/>
      <c r="BL3" s="240">
        <f>SUM(AJ3:BJ3)*4+(AI3)+(BK3)*20</f>
        <v>0</v>
      </c>
      <c r="BM3" s="244">
        <v>138.01</v>
      </c>
      <c r="BN3" s="242">
        <f t="shared" ref="BN3:BN15" si="1">BL3+BM3</f>
        <v>138.01</v>
      </c>
      <c r="BO3" s="242">
        <f t="shared" ref="BO3:BO15" si="2">AH3</f>
        <v>140.19999999999999</v>
      </c>
      <c r="BP3" s="243">
        <f t="shared" ref="BP3:BP14" si="3">BN3+BO3</f>
        <v>278.20999999999998</v>
      </c>
      <c r="BR3" s="11"/>
      <c r="BS3" s="3"/>
    </row>
    <row r="4" spans="1:71" ht="20.100000000000001" customHeight="1">
      <c r="A4" s="210">
        <f t="shared" si="0"/>
        <v>2</v>
      </c>
      <c r="B4" s="245" t="str">
        <f>'Alle lijsten'!B125</f>
        <v>Frank Vissers</v>
      </c>
      <c r="C4" s="257"/>
      <c r="D4" s="257"/>
      <c r="E4" s="257"/>
      <c r="F4" s="257"/>
      <c r="G4" s="257"/>
      <c r="H4" s="257"/>
      <c r="I4" s="257"/>
      <c r="J4" s="257"/>
      <c r="K4" s="257"/>
      <c r="L4" s="257"/>
      <c r="M4" s="257"/>
      <c r="N4" s="257"/>
      <c r="O4" s="257"/>
      <c r="P4" s="257"/>
      <c r="Q4" s="257"/>
      <c r="R4" s="257"/>
      <c r="S4" s="257"/>
      <c r="T4" s="257"/>
      <c r="U4" s="257"/>
      <c r="V4" s="257"/>
      <c r="W4" s="257"/>
      <c r="X4" s="257"/>
      <c r="Y4" s="257"/>
      <c r="Z4" s="257"/>
      <c r="AA4" s="257"/>
      <c r="AB4" s="257">
        <v>1</v>
      </c>
      <c r="AC4" s="257"/>
      <c r="AD4" s="257"/>
      <c r="AE4" s="257"/>
      <c r="AF4" s="240">
        <f>SUM(D4:AD4)*4+(C4)+(AE4)*20</f>
        <v>4</v>
      </c>
      <c r="AG4" s="241">
        <v>138.63999999999999</v>
      </c>
      <c r="AH4" s="242">
        <f>SUM(AF4+AG4)</f>
        <v>142.63999999999999</v>
      </c>
      <c r="AI4" s="247"/>
      <c r="AJ4" s="239"/>
      <c r="AK4" s="239"/>
      <c r="AL4" s="239"/>
      <c r="AM4" s="239">
        <v>1</v>
      </c>
      <c r="AN4" s="239"/>
      <c r="AO4" s="239"/>
      <c r="AP4" s="239"/>
      <c r="AQ4" s="239"/>
      <c r="AR4" s="239"/>
      <c r="AS4" s="239"/>
      <c r="AT4" s="239"/>
      <c r="AU4" s="239"/>
      <c r="AV4" s="239"/>
      <c r="AW4" s="239"/>
      <c r="AX4" s="239"/>
      <c r="AY4" s="239"/>
      <c r="AZ4" s="239"/>
      <c r="BA4" s="239"/>
      <c r="BB4" s="239"/>
      <c r="BC4" s="239"/>
      <c r="BD4" s="239">
        <v>1</v>
      </c>
      <c r="BE4" s="239"/>
      <c r="BF4" s="239"/>
      <c r="BG4" s="239"/>
      <c r="BH4" s="239"/>
      <c r="BI4" s="239"/>
      <c r="BJ4" s="239"/>
      <c r="BK4" s="239"/>
      <c r="BL4" s="240">
        <f>SUM(AJ4:BJ4)*4+(AI4)+(BK4)*20</f>
        <v>8</v>
      </c>
      <c r="BM4" s="241">
        <v>137.74</v>
      </c>
      <c r="BN4" s="242">
        <f t="shared" si="1"/>
        <v>145.74</v>
      </c>
      <c r="BO4" s="242">
        <f t="shared" si="2"/>
        <v>142.63999999999999</v>
      </c>
      <c r="BP4" s="243">
        <f t="shared" si="3"/>
        <v>288.38</v>
      </c>
      <c r="BR4" s="11"/>
      <c r="BS4" s="3"/>
    </row>
    <row r="5" spans="1:71" ht="20.100000000000001" customHeight="1">
      <c r="A5" s="210">
        <f t="shared" si="0"/>
        <v>3</v>
      </c>
      <c r="B5" s="245" t="str">
        <f>'Alle lijsten'!B120</f>
        <v>Erik Verloo</v>
      </c>
      <c r="C5" s="239"/>
      <c r="D5" s="239"/>
      <c r="E5" s="239"/>
      <c r="F5" s="239"/>
      <c r="G5" s="239"/>
      <c r="H5" s="239"/>
      <c r="I5" s="239"/>
      <c r="J5" s="239"/>
      <c r="K5" s="239"/>
      <c r="L5" s="239"/>
      <c r="M5" s="239"/>
      <c r="N5" s="239"/>
      <c r="O5" s="239"/>
      <c r="P5" s="239"/>
      <c r="Q5" s="239"/>
      <c r="R5" s="239"/>
      <c r="S5" s="239"/>
      <c r="T5" s="239"/>
      <c r="U5" s="239"/>
      <c r="V5" s="239"/>
      <c r="W5" s="239"/>
      <c r="X5" s="239"/>
      <c r="Y5" s="239"/>
      <c r="Z5" s="239"/>
      <c r="AA5" s="239">
        <v>1</v>
      </c>
      <c r="AB5" s="239"/>
      <c r="AC5" s="239"/>
      <c r="AD5" s="239"/>
      <c r="AE5" s="239"/>
      <c r="AF5" s="240">
        <f>SUM(D5:AD5)*4+(C5)+(AE5)*20</f>
        <v>4</v>
      </c>
      <c r="AG5" s="241">
        <v>142.97</v>
      </c>
      <c r="AH5" s="242">
        <f>SUM(AF5+AG5)</f>
        <v>146.97</v>
      </c>
      <c r="AI5" s="247"/>
      <c r="AJ5" s="239">
        <v>1</v>
      </c>
      <c r="AK5" s="239"/>
      <c r="AL5" s="239"/>
      <c r="AM5" s="239"/>
      <c r="AN5" s="239"/>
      <c r="AO5" s="239"/>
      <c r="AP5" s="239"/>
      <c r="AQ5" s="239"/>
      <c r="AR5" s="239"/>
      <c r="AS5" s="239"/>
      <c r="AT5" s="239"/>
      <c r="AU5" s="239"/>
      <c r="AV5" s="239"/>
      <c r="AW5" s="239"/>
      <c r="AX5" s="239"/>
      <c r="AY5" s="239"/>
      <c r="AZ5" s="239"/>
      <c r="BA5" s="239"/>
      <c r="BB5" s="239"/>
      <c r="BC5" s="239"/>
      <c r="BD5" s="239"/>
      <c r="BE5" s="239">
        <v>1</v>
      </c>
      <c r="BF5" s="239"/>
      <c r="BG5" s="239"/>
      <c r="BH5" s="239"/>
      <c r="BI5" s="239"/>
      <c r="BJ5" s="239"/>
      <c r="BK5" s="239"/>
      <c r="BL5" s="240">
        <f>SUM(AJ5:BJ5)*4+(AI5)+(BK5)*20</f>
        <v>8</v>
      </c>
      <c r="BM5" s="241">
        <v>141.56</v>
      </c>
      <c r="BN5" s="242">
        <f t="shared" si="1"/>
        <v>149.56</v>
      </c>
      <c r="BO5" s="242">
        <f t="shared" si="2"/>
        <v>146.97</v>
      </c>
      <c r="BP5" s="243">
        <f t="shared" si="3"/>
        <v>296.52999999999997</v>
      </c>
      <c r="BR5" s="3"/>
      <c r="BS5" s="3"/>
    </row>
    <row r="6" spans="1:71" ht="20.100000000000001" customHeight="1">
      <c r="A6" s="210">
        <f t="shared" si="0"/>
        <v>4</v>
      </c>
      <c r="B6" s="245" t="str">
        <f>'Alle lijsten'!B124</f>
        <v>Rudi van Bijlen</v>
      </c>
      <c r="C6" s="257"/>
      <c r="D6" s="257"/>
      <c r="E6" s="257"/>
      <c r="F6" s="257"/>
      <c r="G6" s="257"/>
      <c r="H6" s="257"/>
      <c r="I6" s="257"/>
      <c r="J6" s="257"/>
      <c r="K6" s="257"/>
      <c r="L6" s="257"/>
      <c r="M6" s="257"/>
      <c r="N6" s="257"/>
      <c r="O6" s="257"/>
      <c r="P6" s="257"/>
      <c r="Q6" s="257"/>
      <c r="R6" s="257"/>
      <c r="S6" s="257"/>
      <c r="T6" s="257"/>
      <c r="U6" s="257"/>
      <c r="V6" s="257"/>
      <c r="W6" s="257"/>
      <c r="X6" s="257"/>
      <c r="Y6" s="257"/>
      <c r="Z6" s="257"/>
      <c r="AA6" s="257"/>
      <c r="AB6" s="257"/>
      <c r="AC6" s="257"/>
      <c r="AD6" s="257"/>
      <c r="AE6" s="257"/>
      <c r="AF6" s="240">
        <f>SUM(D6:AD6)*4+(C6)+(AE6)*20</f>
        <v>0</v>
      </c>
      <c r="AG6" s="241">
        <v>150.22999999999999</v>
      </c>
      <c r="AH6" s="242">
        <f>SUM(AF6+AG6)</f>
        <v>150.22999999999999</v>
      </c>
      <c r="AI6" s="247"/>
      <c r="AJ6" s="239"/>
      <c r="AK6" s="239"/>
      <c r="AL6" s="239"/>
      <c r="AM6" s="239"/>
      <c r="AN6" s="239"/>
      <c r="AO6" s="239"/>
      <c r="AP6" s="239"/>
      <c r="AQ6" s="239"/>
      <c r="AR6" s="239"/>
      <c r="AS6" s="239">
        <v>1</v>
      </c>
      <c r="AT6" s="239"/>
      <c r="AU6" s="239"/>
      <c r="AV6" s="239"/>
      <c r="AW6" s="239"/>
      <c r="AX6" s="239"/>
      <c r="AY6" s="239"/>
      <c r="AZ6" s="239"/>
      <c r="BA6" s="239"/>
      <c r="BB6" s="239"/>
      <c r="BC6" s="239"/>
      <c r="BD6" s="239"/>
      <c r="BE6" s="239"/>
      <c r="BF6" s="239"/>
      <c r="BG6" s="239"/>
      <c r="BH6" s="239"/>
      <c r="BI6" s="239">
        <v>1</v>
      </c>
      <c r="BJ6" s="239"/>
      <c r="BK6" s="239"/>
      <c r="BL6" s="240">
        <f>SUM(AJ6:BJ6)*4+(AI6)+(BK6)*20</f>
        <v>8</v>
      </c>
      <c r="BM6" s="241">
        <v>140.69</v>
      </c>
      <c r="BN6" s="242">
        <f t="shared" si="1"/>
        <v>148.69</v>
      </c>
      <c r="BO6" s="242">
        <f t="shared" si="2"/>
        <v>150.22999999999999</v>
      </c>
      <c r="BP6" s="243">
        <f t="shared" si="3"/>
        <v>298.91999999999996</v>
      </c>
      <c r="BR6" s="3"/>
      <c r="BS6" s="3"/>
    </row>
    <row r="7" spans="1:71" ht="20.100000000000001" customHeight="1">
      <c r="A7" s="210">
        <f t="shared" si="0"/>
        <v>5</v>
      </c>
      <c r="B7" s="245" t="s">
        <v>107</v>
      </c>
      <c r="C7" s="257"/>
      <c r="D7" s="257"/>
      <c r="E7" s="257"/>
      <c r="F7" s="257"/>
      <c r="G7" s="257"/>
      <c r="H7" s="257"/>
      <c r="I7" s="257"/>
      <c r="J7" s="257"/>
      <c r="K7" s="257"/>
      <c r="L7" s="257"/>
      <c r="M7" s="257"/>
      <c r="N7" s="257"/>
      <c r="O7" s="257"/>
      <c r="P7" s="257"/>
      <c r="Q7" s="257"/>
      <c r="R7" s="257"/>
      <c r="S7" s="257"/>
      <c r="T7" s="257"/>
      <c r="U7" s="257"/>
      <c r="V7" s="257"/>
      <c r="W7" s="257"/>
      <c r="X7" s="257"/>
      <c r="Y7" s="257"/>
      <c r="Z7" s="257"/>
      <c r="AA7" s="257"/>
      <c r="AB7" s="257"/>
      <c r="AC7" s="257"/>
      <c r="AD7" s="257"/>
      <c r="AE7" s="257"/>
      <c r="AF7" s="240">
        <f>SUM(D8:AD8)*4+(C8)+(AE8)*20</f>
        <v>0</v>
      </c>
      <c r="AG7" s="241">
        <v>161.84</v>
      </c>
      <c r="AH7" s="242">
        <v>161.84</v>
      </c>
      <c r="AI7" s="247"/>
      <c r="AJ7" s="239"/>
      <c r="AK7" s="239"/>
      <c r="AL7" s="239"/>
      <c r="AM7" s="239">
        <v>1</v>
      </c>
      <c r="AN7" s="239"/>
      <c r="AO7" s="239"/>
      <c r="AP7" s="239"/>
      <c r="AQ7" s="239"/>
      <c r="AR7" s="239"/>
      <c r="AS7" s="239"/>
      <c r="AT7" s="239"/>
      <c r="AU7" s="239"/>
      <c r="AV7" s="239"/>
      <c r="AW7" s="239"/>
      <c r="AX7" s="239"/>
      <c r="AY7" s="239"/>
      <c r="AZ7" s="239"/>
      <c r="BA7" s="239"/>
      <c r="BB7" s="239"/>
      <c r="BC7" s="239"/>
      <c r="BD7" s="239"/>
      <c r="BE7" s="239"/>
      <c r="BF7" s="239"/>
      <c r="BG7" s="239"/>
      <c r="BH7" s="239"/>
      <c r="BI7" s="239"/>
      <c r="BJ7" s="239"/>
      <c r="BK7" s="239"/>
      <c r="BL7" s="240">
        <v>4</v>
      </c>
      <c r="BM7" s="241">
        <v>157.83000000000001</v>
      </c>
      <c r="BN7" s="242">
        <f t="shared" si="1"/>
        <v>161.83000000000001</v>
      </c>
      <c r="BO7" s="242">
        <f t="shared" si="2"/>
        <v>161.84</v>
      </c>
      <c r="BP7" s="243">
        <f t="shared" si="3"/>
        <v>323.67</v>
      </c>
      <c r="BR7" s="3"/>
      <c r="BS7" s="3"/>
    </row>
    <row r="8" spans="1:71" ht="20.100000000000001" customHeight="1">
      <c r="A8" s="210">
        <f t="shared" si="0"/>
        <v>6</v>
      </c>
      <c r="B8" s="245" t="str">
        <f>'Alle lijsten'!B116</f>
        <v>Hans van Meer</v>
      </c>
      <c r="C8" s="257"/>
      <c r="D8" s="257"/>
      <c r="E8" s="257"/>
      <c r="F8" s="257"/>
      <c r="G8" s="257"/>
      <c r="H8" s="257"/>
      <c r="I8" s="257"/>
      <c r="J8" s="257"/>
      <c r="K8" s="257"/>
      <c r="L8" s="257"/>
      <c r="M8" s="257"/>
      <c r="N8" s="257"/>
      <c r="O8" s="257"/>
      <c r="P8" s="257"/>
      <c r="Q8" s="257"/>
      <c r="R8" s="257"/>
      <c r="S8" s="257"/>
      <c r="T8" s="257"/>
      <c r="U8" s="257"/>
      <c r="V8" s="257"/>
      <c r="W8" s="257"/>
      <c r="X8" s="257"/>
      <c r="Y8" s="257"/>
      <c r="Z8" s="257"/>
      <c r="AA8" s="257"/>
      <c r="AB8" s="257"/>
      <c r="AC8" s="257"/>
      <c r="AD8" s="257"/>
      <c r="AE8" s="257"/>
      <c r="AF8" s="240">
        <f t="shared" ref="AF8:AF15" si="4">SUM(D8:AD8)*4+(C8)+(AE8)*20</f>
        <v>0</v>
      </c>
      <c r="AG8" s="241">
        <v>161.03</v>
      </c>
      <c r="AH8" s="242">
        <f t="shared" ref="AH8:AH14" si="5">SUM(AF8+AG8)</f>
        <v>161.03</v>
      </c>
      <c r="AI8" s="247"/>
      <c r="AJ8" s="239"/>
      <c r="AK8" s="239"/>
      <c r="AL8" s="239"/>
      <c r="AM8" s="239"/>
      <c r="AN8" s="239"/>
      <c r="AO8" s="239"/>
      <c r="AP8" s="239"/>
      <c r="AQ8" s="239"/>
      <c r="AR8" s="239"/>
      <c r="AS8" s="239"/>
      <c r="AT8" s="239"/>
      <c r="AU8" s="239"/>
      <c r="AV8" s="239"/>
      <c r="AW8" s="239"/>
      <c r="AX8" s="239"/>
      <c r="AY8" s="239"/>
      <c r="AZ8" s="239"/>
      <c r="BA8" s="239"/>
      <c r="BB8" s="239"/>
      <c r="BC8" s="239"/>
      <c r="BD8" s="239"/>
      <c r="BE8" s="239"/>
      <c r="BF8" s="239"/>
      <c r="BG8" s="239"/>
      <c r="BH8" s="239"/>
      <c r="BI8" s="239"/>
      <c r="BJ8" s="239"/>
      <c r="BK8" s="239"/>
      <c r="BL8" s="240">
        <f t="shared" ref="BL8:BL15" si="6">SUM(AJ8:BJ8)*4+(AI8)+(BK8)*20</f>
        <v>0</v>
      </c>
      <c r="BM8" s="241">
        <v>163.41</v>
      </c>
      <c r="BN8" s="242">
        <f t="shared" si="1"/>
        <v>163.41</v>
      </c>
      <c r="BO8" s="242">
        <f t="shared" si="2"/>
        <v>161.03</v>
      </c>
      <c r="BP8" s="243">
        <f t="shared" si="3"/>
        <v>324.44</v>
      </c>
      <c r="BR8" s="3"/>
      <c r="BS8" s="3"/>
    </row>
    <row r="9" spans="1:71" ht="20.100000000000001" customHeight="1">
      <c r="A9" s="210">
        <f t="shared" si="0"/>
        <v>7</v>
      </c>
      <c r="B9" s="245" t="str">
        <f>'Alle lijsten'!B115</f>
        <v>Gina Evers</v>
      </c>
      <c r="C9" s="257"/>
      <c r="D9" s="257"/>
      <c r="E9" s="257"/>
      <c r="F9" s="257"/>
      <c r="G9" s="257"/>
      <c r="H9" s="257"/>
      <c r="I9" s="257"/>
      <c r="J9" s="257"/>
      <c r="K9" s="257"/>
      <c r="L9" s="257"/>
      <c r="M9" s="257"/>
      <c r="N9" s="257"/>
      <c r="O9" s="257"/>
      <c r="P9" s="257"/>
      <c r="Q9" s="257"/>
      <c r="R9" s="257"/>
      <c r="S9" s="257"/>
      <c r="T9" s="257"/>
      <c r="U9" s="257"/>
      <c r="V9" s="257"/>
      <c r="W9" s="257"/>
      <c r="X9" s="257"/>
      <c r="Y9" s="257"/>
      <c r="Z9" s="257"/>
      <c r="AA9" s="257"/>
      <c r="AB9" s="257"/>
      <c r="AC9" s="257"/>
      <c r="AD9" s="257"/>
      <c r="AE9" s="257"/>
      <c r="AF9" s="240">
        <f t="shared" si="4"/>
        <v>0</v>
      </c>
      <c r="AG9" s="241">
        <v>168.18</v>
      </c>
      <c r="AH9" s="242">
        <f t="shared" si="5"/>
        <v>168.18</v>
      </c>
      <c r="AI9" s="247"/>
      <c r="AJ9" s="239">
        <v>1</v>
      </c>
      <c r="AK9" s="239"/>
      <c r="AL9" s="239"/>
      <c r="AM9" s="239"/>
      <c r="AN9" s="239"/>
      <c r="AO9" s="239"/>
      <c r="AP9" s="239"/>
      <c r="AQ9" s="239"/>
      <c r="AR9" s="239"/>
      <c r="AS9" s="239"/>
      <c r="AT9" s="239"/>
      <c r="AU9" s="239"/>
      <c r="AV9" s="239"/>
      <c r="AW9" s="239"/>
      <c r="AX9" s="239"/>
      <c r="AY9" s="239"/>
      <c r="AZ9" s="239"/>
      <c r="BA9" s="239"/>
      <c r="BB9" s="239"/>
      <c r="BC9" s="239"/>
      <c r="BD9" s="239"/>
      <c r="BE9" s="239"/>
      <c r="BF9" s="239"/>
      <c r="BG9" s="239"/>
      <c r="BH9" s="239"/>
      <c r="BI9" s="239"/>
      <c r="BJ9" s="239"/>
      <c r="BK9" s="239"/>
      <c r="BL9" s="240">
        <f t="shared" si="6"/>
        <v>4</v>
      </c>
      <c r="BM9" s="241">
        <v>158.16999999999999</v>
      </c>
      <c r="BN9" s="242">
        <f t="shared" si="1"/>
        <v>162.16999999999999</v>
      </c>
      <c r="BO9" s="242">
        <f t="shared" si="2"/>
        <v>168.18</v>
      </c>
      <c r="BP9" s="243">
        <f t="shared" si="3"/>
        <v>330.35</v>
      </c>
      <c r="BR9" s="3"/>
      <c r="BS9" s="3"/>
    </row>
    <row r="10" spans="1:71" ht="20.100000000000001" customHeight="1">
      <c r="A10" s="210">
        <f t="shared" si="0"/>
        <v>8</v>
      </c>
      <c r="B10" s="245" t="str">
        <f>'Alle lijsten'!B119</f>
        <v>Stephanie Siebers</v>
      </c>
      <c r="C10" s="257"/>
      <c r="D10" s="257"/>
      <c r="E10" s="257"/>
      <c r="F10" s="257"/>
      <c r="G10" s="257">
        <v>1</v>
      </c>
      <c r="H10" s="257"/>
      <c r="I10" s="257"/>
      <c r="J10" s="257"/>
      <c r="K10" s="257"/>
      <c r="L10" s="257"/>
      <c r="M10" s="257"/>
      <c r="N10" s="257"/>
      <c r="O10" s="257"/>
      <c r="P10" s="257"/>
      <c r="Q10" s="257"/>
      <c r="R10" s="257"/>
      <c r="S10" s="257"/>
      <c r="T10" s="257"/>
      <c r="U10" s="257"/>
      <c r="V10" s="257"/>
      <c r="W10" s="257"/>
      <c r="X10" s="257"/>
      <c r="Y10" s="257"/>
      <c r="Z10" s="257"/>
      <c r="AA10" s="257"/>
      <c r="AB10" s="257"/>
      <c r="AC10" s="257"/>
      <c r="AD10" s="257"/>
      <c r="AE10" s="257"/>
      <c r="AF10" s="240">
        <f t="shared" si="4"/>
        <v>4</v>
      </c>
      <c r="AG10" s="241">
        <v>182.91</v>
      </c>
      <c r="AH10" s="242">
        <f t="shared" si="5"/>
        <v>186.91</v>
      </c>
      <c r="AI10" s="247"/>
      <c r="AJ10" s="239"/>
      <c r="AK10" s="239"/>
      <c r="AL10" s="239"/>
      <c r="AM10" s="239"/>
      <c r="AN10" s="239"/>
      <c r="AO10" s="239"/>
      <c r="AP10" s="239"/>
      <c r="AQ10" s="239"/>
      <c r="AR10" s="239"/>
      <c r="AS10" s="239"/>
      <c r="AT10" s="239"/>
      <c r="AU10" s="239"/>
      <c r="AV10" s="239"/>
      <c r="AW10" s="239"/>
      <c r="AX10" s="239"/>
      <c r="AY10" s="239"/>
      <c r="AZ10" s="239"/>
      <c r="BA10" s="239"/>
      <c r="BB10" s="239"/>
      <c r="BC10" s="239"/>
      <c r="BD10" s="239"/>
      <c r="BE10" s="239"/>
      <c r="BF10" s="239"/>
      <c r="BG10" s="239"/>
      <c r="BH10" s="239"/>
      <c r="BI10" s="239"/>
      <c r="BJ10" s="239"/>
      <c r="BK10" s="239"/>
      <c r="BL10" s="240">
        <f t="shared" si="6"/>
        <v>0</v>
      </c>
      <c r="BM10" s="241">
        <v>172.16</v>
      </c>
      <c r="BN10" s="242">
        <f t="shared" si="1"/>
        <v>172.16</v>
      </c>
      <c r="BO10" s="242">
        <f t="shared" si="2"/>
        <v>186.91</v>
      </c>
      <c r="BP10" s="243">
        <f t="shared" si="3"/>
        <v>359.07</v>
      </c>
      <c r="BR10" s="3"/>
      <c r="BS10" s="3"/>
    </row>
    <row r="11" spans="1:71" ht="20.100000000000001" customHeight="1">
      <c r="A11" s="210">
        <f t="shared" si="0"/>
        <v>9</v>
      </c>
      <c r="B11" s="245" t="str">
        <f>'Alle lijsten'!B121</f>
        <v>Marit Lap-Bekhuis</v>
      </c>
      <c r="C11" s="239"/>
      <c r="D11" s="239"/>
      <c r="E11" s="239"/>
      <c r="F11" s="239"/>
      <c r="G11" s="239"/>
      <c r="H11" s="239"/>
      <c r="I11" s="239"/>
      <c r="J11" s="239"/>
      <c r="K11" s="239"/>
      <c r="L11" s="239"/>
      <c r="M11" s="239"/>
      <c r="N11" s="239"/>
      <c r="O11" s="239"/>
      <c r="P11" s="239"/>
      <c r="Q11" s="239"/>
      <c r="R11" s="239"/>
      <c r="S11" s="239"/>
      <c r="T11" s="239"/>
      <c r="U11" s="239"/>
      <c r="V11" s="239"/>
      <c r="W11" s="239"/>
      <c r="X11" s="239"/>
      <c r="Y11" s="239"/>
      <c r="Z11" s="239"/>
      <c r="AA11" s="239"/>
      <c r="AB11" s="239"/>
      <c r="AC11" s="239"/>
      <c r="AD11" s="239"/>
      <c r="AE11" s="239"/>
      <c r="AF11" s="240">
        <f t="shared" si="4"/>
        <v>0</v>
      </c>
      <c r="AG11" s="241">
        <v>207</v>
      </c>
      <c r="AH11" s="242">
        <f t="shared" si="5"/>
        <v>207</v>
      </c>
      <c r="AI11" s="247"/>
      <c r="AJ11" s="239"/>
      <c r="AK11" s="239"/>
      <c r="AL11" s="239"/>
      <c r="AM11" s="239"/>
      <c r="AN11" s="239"/>
      <c r="AO11" s="239"/>
      <c r="AP11" s="239"/>
      <c r="AQ11" s="239"/>
      <c r="AR11" s="239"/>
      <c r="AS11" s="239"/>
      <c r="AT11" s="239"/>
      <c r="AU11" s="239"/>
      <c r="AV11" s="239"/>
      <c r="AW11" s="239"/>
      <c r="AX11" s="239"/>
      <c r="AY11" s="239"/>
      <c r="AZ11" s="239"/>
      <c r="BA11" s="239"/>
      <c r="BB11" s="239"/>
      <c r="BC11" s="239"/>
      <c r="BD11" s="239"/>
      <c r="BE11" s="239"/>
      <c r="BF11" s="239"/>
      <c r="BG11" s="239"/>
      <c r="BH11" s="239"/>
      <c r="BI11" s="239"/>
      <c r="BJ11" s="239"/>
      <c r="BK11" s="239"/>
      <c r="BL11" s="240">
        <f t="shared" si="6"/>
        <v>0</v>
      </c>
      <c r="BM11" s="241">
        <v>179.36</v>
      </c>
      <c r="BN11" s="242">
        <f t="shared" si="1"/>
        <v>179.36</v>
      </c>
      <c r="BO11" s="242">
        <f t="shared" si="2"/>
        <v>207</v>
      </c>
      <c r="BP11" s="243">
        <f t="shared" si="3"/>
        <v>386.36</v>
      </c>
      <c r="BR11" s="3"/>
      <c r="BS11" s="3"/>
    </row>
    <row r="12" spans="1:71" ht="20.100000000000001" customHeight="1">
      <c r="A12" s="210">
        <f t="shared" si="0"/>
        <v>10</v>
      </c>
      <c r="B12" s="245" t="str">
        <f>'Alle lijsten'!B117</f>
        <v>Jan Hamers</v>
      </c>
      <c r="C12" s="257"/>
      <c r="D12" s="257"/>
      <c r="E12" s="257"/>
      <c r="F12" s="257"/>
      <c r="G12" s="257"/>
      <c r="H12" s="257"/>
      <c r="I12" s="257"/>
      <c r="J12" s="257"/>
      <c r="K12" s="257"/>
      <c r="L12" s="257"/>
      <c r="M12" s="257"/>
      <c r="N12" s="257"/>
      <c r="O12" s="257"/>
      <c r="P12" s="257"/>
      <c r="Q12" s="257"/>
      <c r="R12" s="257"/>
      <c r="S12" s="257"/>
      <c r="T12" s="257"/>
      <c r="U12" s="257"/>
      <c r="V12" s="257"/>
      <c r="W12" s="257"/>
      <c r="X12" s="257"/>
      <c r="Y12" s="257"/>
      <c r="Z12" s="257"/>
      <c r="AA12" s="257"/>
      <c r="AB12" s="257"/>
      <c r="AC12" s="257"/>
      <c r="AD12" s="257"/>
      <c r="AE12" s="257"/>
      <c r="AF12" s="240">
        <f t="shared" si="4"/>
        <v>0</v>
      </c>
      <c r="AG12" s="241">
        <v>202.15</v>
      </c>
      <c r="AH12" s="242">
        <f t="shared" si="5"/>
        <v>202.15</v>
      </c>
      <c r="AI12" s="247"/>
      <c r="AJ12" s="239"/>
      <c r="AK12" s="239"/>
      <c r="AL12" s="239"/>
      <c r="AM12" s="239">
        <v>1</v>
      </c>
      <c r="AN12" s="239"/>
      <c r="AO12" s="239"/>
      <c r="AP12" s="239"/>
      <c r="AQ12" s="239"/>
      <c r="AR12" s="239"/>
      <c r="AS12" s="239"/>
      <c r="AT12" s="239"/>
      <c r="AU12" s="239"/>
      <c r="AV12" s="239"/>
      <c r="AW12" s="239"/>
      <c r="AX12" s="239"/>
      <c r="AY12" s="239"/>
      <c r="AZ12" s="239"/>
      <c r="BA12" s="239"/>
      <c r="BB12" s="239"/>
      <c r="BC12" s="239"/>
      <c r="BD12" s="239"/>
      <c r="BE12" s="239"/>
      <c r="BF12" s="239"/>
      <c r="BG12" s="239"/>
      <c r="BH12" s="239"/>
      <c r="BI12" s="239"/>
      <c r="BJ12" s="239"/>
      <c r="BK12" s="239"/>
      <c r="BL12" s="240">
        <f t="shared" si="6"/>
        <v>4</v>
      </c>
      <c r="BM12" s="241">
        <v>180.82</v>
      </c>
      <c r="BN12" s="242">
        <f t="shared" si="1"/>
        <v>184.82</v>
      </c>
      <c r="BO12" s="242">
        <f t="shared" si="2"/>
        <v>202.15</v>
      </c>
      <c r="BP12" s="243">
        <f t="shared" si="3"/>
        <v>386.97</v>
      </c>
      <c r="BR12" s="3"/>
      <c r="BS12" s="3"/>
    </row>
    <row r="13" spans="1:71" ht="20.100000000000001" customHeight="1">
      <c r="A13" s="210">
        <f t="shared" si="0"/>
        <v>11</v>
      </c>
      <c r="B13" s="245" t="str">
        <f>'Alle lijsten'!B114</f>
        <v>Tessa in 't Groen</v>
      </c>
      <c r="C13" s="239"/>
      <c r="D13" s="239">
        <v>1</v>
      </c>
      <c r="E13" s="239"/>
      <c r="F13" s="239"/>
      <c r="G13" s="239"/>
      <c r="H13" s="239"/>
      <c r="I13" s="239"/>
      <c r="J13" s="239"/>
      <c r="K13" s="239"/>
      <c r="L13" s="239"/>
      <c r="M13" s="239"/>
      <c r="N13" s="239"/>
      <c r="O13" s="239"/>
      <c r="P13" s="239"/>
      <c r="Q13" s="239"/>
      <c r="R13" s="239"/>
      <c r="S13" s="239"/>
      <c r="T13" s="239"/>
      <c r="U13" s="239"/>
      <c r="V13" s="239"/>
      <c r="W13" s="239"/>
      <c r="X13" s="239"/>
      <c r="Y13" s="239"/>
      <c r="Z13" s="239"/>
      <c r="AA13" s="239"/>
      <c r="AB13" s="239"/>
      <c r="AC13" s="239"/>
      <c r="AD13" s="239"/>
      <c r="AE13" s="239"/>
      <c r="AF13" s="240">
        <f t="shared" si="4"/>
        <v>4</v>
      </c>
      <c r="AG13" s="244">
        <v>176.55</v>
      </c>
      <c r="AH13" s="242">
        <f t="shared" si="5"/>
        <v>180.55</v>
      </c>
      <c r="AI13" s="247"/>
      <c r="AJ13" s="239"/>
      <c r="AK13" s="239"/>
      <c r="AL13" s="239"/>
      <c r="AM13" s="239"/>
      <c r="AN13" s="239">
        <v>1</v>
      </c>
      <c r="AO13" s="239"/>
      <c r="AP13" s="239"/>
      <c r="AQ13" s="239"/>
      <c r="AR13" s="239"/>
      <c r="AS13" s="239"/>
      <c r="AT13" s="239"/>
      <c r="AU13" s="239">
        <v>1</v>
      </c>
      <c r="AV13" s="239"/>
      <c r="AW13" s="239"/>
      <c r="AX13" s="239">
        <v>1</v>
      </c>
      <c r="AY13" s="239"/>
      <c r="AZ13" s="239"/>
      <c r="BA13" s="239"/>
      <c r="BB13" s="239"/>
      <c r="BC13" s="239"/>
      <c r="BD13" s="239"/>
      <c r="BE13" s="239"/>
      <c r="BF13" s="239"/>
      <c r="BG13" s="239"/>
      <c r="BH13" s="239"/>
      <c r="BI13" s="239"/>
      <c r="BJ13" s="239"/>
      <c r="BK13" s="239"/>
      <c r="BL13" s="240">
        <f t="shared" si="6"/>
        <v>12</v>
      </c>
      <c r="BM13" s="244">
        <v>195.3</v>
      </c>
      <c r="BN13" s="242">
        <f t="shared" si="1"/>
        <v>207.3</v>
      </c>
      <c r="BO13" s="242">
        <f t="shared" si="2"/>
        <v>180.55</v>
      </c>
      <c r="BP13" s="243">
        <f t="shared" si="3"/>
        <v>387.85</v>
      </c>
      <c r="BR13" s="3"/>
      <c r="BS13" s="3"/>
    </row>
    <row r="14" spans="1:71" ht="20.100000000000001" customHeight="1">
      <c r="A14" s="210">
        <f t="shared" si="0"/>
        <v>12</v>
      </c>
      <c r="B14" s="245" t="str">
        <f>'Alle lijsten'!B123</f>
        <v>Annemarie Kuenen</v>
      </c>
      <c r="C14" s="257"/>
      <c r="D14" s="257"/>
      <c r="E14" s="257"/>
      <c r="F14" s="257">
        <v>1</v>
      </c>
      <c r="G14" s="257"/>
      <c r="H14" s="257"/>
      <c r="I14" s="257"/>
      <c r="J14" s="257"/>
      <c r="K14" s="257"/>
      <c r="L14" s="257"/>
      <c r="M14" s="257"/>
      <c r="N14" s="257"/>
      <c r="O14" s="257"/>
      <c r="P14" s="257"/>
      <c r="Q14" s="257"/>
      <c r="R14" s="257"/>
      <c r="S14" s="257"/>
      <c r="T14" s="257"/>
      <c r="U14" s="257"/>
      <c r="V14" s="257"/>
      <c r="W14" s="257"/>
      <c r="X14" s="257"/>
      <c r="Y14" s="257"/>
      <c r="Z14" s="257"/>
      <c r="AA14" s="257"/>
      <c r="AB14" s="257"/>
      <c r="AC14" s="257"/>
      <c r="AD14" s="257"/>
      <c r="AE14" s="257"/>
      <c r="AF14" s="240">
        <f t="shared" si="4"/>
        <v>4</v>
      </c>
      <c r="AG14" s="241">
        <v>274.38</v>
      </c>
      <c r="AH14" s="242">
        <f t="shared" si="5"/>
        <v>278.38</v>
      </c>
      <c r="AI14" s="247"/>
      <c r="AJ14" s="239"/>
      <c r="AK14" s="239"/>
      <c r="AL14" s="239"/>
      <c r="AM14" s="239"/>
      <c r="AN14" s="239"/>
      <c r="AO14" s="239"/>
      <c r="AP14" s="239"/>
      <c r="AQ14" s="239"/>
      <c r="AR14" s="239"/>
      <c r="AS14" s="239"/>
      <c r="AT14" s="239"/>
      <c r="AU14" s="239"/>
      <c r="AV14" s="239"/>
      <c r="AW14" s="239"/>
      <c r="AX14" s="239"/>
      <c r="AY14" s="239"/>
      <c r="AZ14" s="239"/>
      <c r="BA14" s="239"/>
      <c r="BB14" s="239"/>
      <c r="BC14" s="239"/>
      <c r="BD14" s="239"/>
      <c r="BE14" s="239"/>
      <c r="BF14" s="239"/>
      <c r="BG14" s="239"/>
      <c r="BH14" s="239"/>
      <c r="BI14" s="239"/>
      <c r="BJ14" s="239"/>
      <c r="BK14" s="239"/>
      <c r="BL14" s="240">
        <f t="shared" si="6"/>
        <v>0</v>
      </c>
      <c r="BM14" s="241">
        <v>267.63</v>
      </c>
      <c r="BN14" s="242">
        <f t="shared" si="1"/>
        <v>267.63</v>
      </c>
      <c r="BO14" s="242">
        <f t="shared" si="2"/>
        <v>278.38</v>
      </c>
      <c r="BP14" s="243">
        <f t="shared" si="3"/>
        <v>546.01</v>
      </c>
      <c r="BR14" s="3"/>
      <c r="BS14" s="3"/>
    </row>
    <row r="15" spans="1:71" ht="20.100000000000001" customHeight="1">
      <c r="A15" s="210">
        <v>13</v>
      </c>
      <c r="B15" s="245" t="str">
        <f>'Alle lijsten'!B122</f>
        <v>Bart van Ranst</v>
      </c>
      <c r="C15" s="257"/>
      <c r="D15" s="257"/>
      <c r="E15" s="257"/>
      <c r="F15" s="257"/>
      <c r="G15" s="257"/>
      <c r="H15" s="257"/>
      <c r="I15" s="257"/>
      <c r="J15" s="257"/>
      <c r="K15" s="257"/>
      <c r="L15" s="257"/>
      <c r="M15" s="257"/>
      <c r="N15" s="257"/>
      <c r="O15" s="257"/>
      <c r="P15" s="257"/>
      <c r="Q15" s="257"/>
      <c r="R15" s="257"/>
      <c r="S15" s="257"/>
      <c r="T15" s="257"/>
      <c r="U15" s="257"/>
      <c r="V15" s="257"/>
      <c r="W15" s="257"/>
      <c r="X15" s="257"/>
      <c r="Y15" s="257"/>
      <c r="Z15" s="257">
        <v>999</v>
      </c>
      <c r="AA15" s="257"/>
      <c r="AB15" s="257"/>
      <c r="AC15" s="257"/>
      <c r="AD15" s="257"/>
      <c r="AE15" s="257"/>
      <c r="AF15" s="240">
        <f t="shared" si="4"/>
        <v>3996</v>
      </c>
      <c r="AG15" s="241">
        <v>155.84</v>
      </c>
      <c r="AH15" s="242" t="s">
        <v>115</v>
      </c>
      <c r="AI15" s="247"/>
      <c r="AJ15" s="239"/>
      <c r="AK15" s="239"/>
      <c r="AL15" s="239"/>
      <c r="AM15" s="239"/>
      <c r="AN15" s="239"/>
      <c r="AO15" s="239"/>
      <c r="AP15" s="239"/>
      <c r="AQ15" s="239"/>
      <c r="AR15" s="239"/>
      <c r="AS15" s="239"/>
      <c r="AT15" s="239"/>
      <c r="AU15" s="239"/>
      <c r="AV15" s="239"/>
      <c r="AW15" s="239"/>
      <c r="AX15" s="239"/>
      <c r="AY15" s="239"/>
      <c r="AZ15" s="239"/>
      <c r="BA15" s="239"/>
      <c r="BB15" s="239"/>
      <c r="BC15" s="239"/>
      <c r="BD15" s="239"/>
      <c r="BE15" s="239"/>
      <c r="BF15" s="239"/>
      <c r="BG15" s="239"/>
      <c r="BH15" s="239"/>
      <c r="BI15" s="239"/>
      <c r="BJ15" s="239"/>
      <c r="BK15" s="239"/>
      <c r="BL15" s="240">
        <f t="shared" si="6"/>
        <v>0</v>
      </c>
      <c r="BM15" s="241">
        <v>154.5</v>
      </c>
      <c r="BN15" s="242">
        <f t="shared" si="1"/>
        <v>154.5</v>
      </c>
      <c r="BO15" s="242" t="str">
        <f t="shared" si="2"/>
        <v>EL</v>
      </c>
      <c r="BP15" s="243" t="s">
        <v>115</v>
      </c>
      <c r="BR15" s="3"/>
      <c r="BS15" s="3"/>
    </row>
    <row r="16" spans="1:71" ht="20.100000000000001" hidden="1" customHeight="1">
      <c r="A16" s="210" t="str">
        <f t="shared" ref="A16:A21" si="7">IF(BP16=0,"",RANK(BP16,$BP$3:$BP$22,1)-COUNTIF($BP$3:$BP$22,0))</f>
        <v/>
      </c>
      <c r="B16" s="202" t="str">
        <f>'Alle lijsten'!B126</f>
        <v>Tessa in 't Groen</v>
      </c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05">
        <f t="shared" ref="AF16:AF21" si="8">SUM(D16:AD16)*4+(C16)+(AE16)*20</f>
        <v>0</v>
      </c>
      <c r="AG16" s="39"/>
      <c r="AH16" s="203">
        <f t="shared" ref="AH16:AH21" si="9">SUM(AF16+AG16)</f>
        <v>0</v>
      </c>
      <c r="AI16" s="29"/>
      <c r="AJ16" s="58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05">
        <f t="shared" ref="BL16:BL21" si="10">SUM(AJ16:BJ16)*4+(AI16)+(BK16)*20</f>
        <v>0</v>
      </c>
      <c r="BM16" s="39"/>
      <c r="BN16" s="203">
        <f t="shared" ref="BN16:BN21" si="11">BL16+BM16</f>
        <v>0</v>
      </c>
      <c r="BO16" s="203">
        <f t="shared" ref="BO16:BO21" si="12">AH16</f>
        <v>0</v>
      </c>
      <c r="BP16" s="204">
        <f t="shared" ref="BP16:BP21" si="13">BN16+BO16</f>
        <v>0</v>
      </c>
      <c r="BR16" s="3"/>
      <c r="BS16" s="3"/>
    </row>
    <row r="17" spans="1:71" ht="20.100000000000001" hidden="1" customHeight="1">
      <c r="A17" s="210" t="str">
        <f t="shared" si="7"/>
        <v/>
      </c>
      <c r="B17" s="202">
        <f>'Alle lijsten'!B127</f>
        <v>0</v>
      </c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05">
        <f t="shared" si="8"/>
        <v>0</v>
      </c>
      <c r="AG17" s="39"/>
      <c r="AH17" s="203">
        <f t="shared" si="9"/>
        <v>0</v>
      </c>
      <c r="AI17" s="54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05">
        <f t="shared" si="10"/>
        <v>0</v>
      </c>
      <c r="BM17" s="39"/>
      <c r="BN17" s="203">
        <f t="shared" si="11"/>
        <v>0</v>
      </c>
      <c r="BO17" s="203">
        <f t="shared" si="12"/>
        <v>0</v>
      </c>
      <c r="BP17" s="204">
        <f t="shared" si="13"/>
        <v>0</v>
      </c>
      <c r="BR17" s="3"/>
      <c r="BS17" s="3"/>
    </row>
    <row r="18" spans="1:71" ht="20.100000000000001" hidden="1" customHeight="1">
      <c r="A18" s="210" t="str">
        <f t="shared" si="7"/>
        <v/>
      </c>
      <c r="B18" s="202">
        <f>'Alle lijsten'!B128</f>
        <v>0</v>
      </c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05">
        <f t="shared" si="8"/>
        <v>0</v>
      </c>
      <c r="AG18" s="39"/>
      <c r="AH18" s="203">
        <f t="shared" si="9"/>
        <v>0</v>
      </c>
      <c r="AI18" s="54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05">
        <f t="shared" si="10"/>
        <v>0</v>
      </c>
      <c r="BM18" s="39"/>
      <c r="BN18" s="203">
        <f t="shared" si="11"/>
        <v>0</v>
      </c>
      <c r="BO18" s="203">
        <f t="shared" si="12"/>
        <v>0</v>
      </c>
      <c r="BP18" s="204">
        <f t="shared" si="13"/>
        <v>0</v>
      </c>
      <c r="BR18" s="3"/>
      <c r="BS18" s="3"/>
    </row>
    <row r="19" spans="1:71" ht="20.100000000000001" hidden="1" customHeight="1">
      <c r="A19" s="210" t="str">
        <f t="shared" si="7"/>
        <v/>
      </c>
      <c r="B19" s="202">
        <f>'Alle lijsten'!B129</f>
        <v>0</v>
      </c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205">
        <f t="shared" si="8"/>
        <v>0</v>
      </c>
      <c r="AG19" s="39"/>
      <c r="AH19" s="203">
        <f t="shared" si="9"/>
        <v>0</v>
      </c>
      <c r="AI19" s="54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05">
        <f t="shared" si="10"/>
        <v>0</v>
      </c>
      <c r="BM19" s="39"/>
      <c r="BN19" s="203">
        <f t="shared" si="11"/>
        <v>0</v>
      </c>
      <c r="BO19" s="203">
        <f t="shared" si="12"/>
        <v>0</v>
      </c>
      <c r="BP19" s="204">
        <f t="shared" si="13"/>
        <v>0</v>
      </c>
      <c r="BR19" s="3"/>
      <c r="BS19" s="3"/>
    </row>
    <row r="20" spans="1:71" ht="20.100000000000001" hidden="1" customHeight="1">
      <c r="A20" s="210" t="str">
        <f t="shared" si="7"/>
        <v/>
      </c>
      <c r="B20" s="202">
        <f>'Alle lijsten'!B130</f>
        <v>0</v>
      </c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205">
        <f t="shared" si="8"/>
        <v>0</v>
      </c>
      <c r="AG20" s="39"/>
      <c r="AH20" s="203">
        <f t="shared" si="9"/>
        <v>0</v>
      </c>
      <c r="AI20" s="54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05">
        <f t="shared" si="10"/>
        <v>0</v>
      </c>
      <c r="BM20" s="39"/>
      <c r="BN20" s="203">
        <f t="shared" si="11"/>
        <v>0</v>
      </c>
      <c r="BO20" s="203">
        <f t="shared" si="12"/>
        <v>0</v>
      </c>
      <c r="BP20" s="204">
        <f t="shared" si="13"/>
        <v>0</v>
      </c>
      <c r="BR20" s="3"/>
      <c r="BS20" s="3"/>
    </row>
    <row r="21" spans="1:71" ht="20.100000000000001" hidden="1" customHeight="1">
      <c r="A21" s="210" t="str">
        <f t="shared" si="7"/>
        <v/>
      </c>
      <c r="B21" s="209"/>
      <c r="C21" s="143"/>
      <c r="D21" s="143"/>
      <c r="E21" s="143"/>
      <c r="F21" s="143"/>
      <c r="G21" s="143"/>
      <c r="H21" s="143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205">
        <f t="shared" si="8"/>
        <v>0</v>
      </c>
      <c r="AG21" s="143"/>
      <c r="AH21" s="203">
        <f t="shared" si="9"/>
        <v>0</v>
      </c>
      <c r="AI21" s="143"/>
      <c r="AJ21" s="143"/>
      <c r="AK21" s="143"/>
      <c r="AL21" s="143"/>
      <c r="AM21" s="143"/>
      <c r="AN21" s="143"/>
      <c r="AO21" s="143"/>
      <c r="AP21" s="143"/>
      <c r="AQ21" s="143"/>
      <c r="AR21" s="143"/>
      <c r="AS21" s="143"/>
      <c r="AT21" s="143"/>
      <c r="AU21" s="143"/>
      <c r="AV21" s="143"/>
      <c r="AW21" s="143"/>
      <c r="AX21" s="143"/>
      <c r="AY21" s="143"/>
      <c r="AZ21" s="143"/>
      <c r="BA21" s="143"/>
      <c r="BB21" s="143"/>
      <c r="BC21" s="143"/>
      <c r="BD21" s="143"/>
      <c r="BE21" s="143"/>
      <c r="BF21" s="143"/>
      <c r="BG21" s="143"/>
      <c r="BH21" s="143"/>
      <c r="BI21" s="143"/>
      <c r="BJ21" s="143"/>
      <c r="BK21" s="143"/>
      <c r="BL21" s="205">
        <f t="shared" si="10"/>
        <v>0</v>
      </c>
      <c r="BM21" s="143"/>
      <c r="BN21" s="203">
        <f t="shared" si="11"/>
        <v>0</v>
      </c>
      <c r="BO21" s="203">
        <f t="shared" si="12"/>
        <v>0</v>
      </c>
      <c r="BP21" s="204">
        <f t="shared" si="13"/>
        <v>0</v>
      </c>
    </row>
    <row r="24" spans="1:71">
      <c r="AT24" t="s">
        <v>106</v>
      </c>
    </row>
  </sheetData>
  <sortState ref="A3:BQ15">
    <sortCondition ref="BQ3"/>
  </sortState>
  <customSheetViews>
    <customSheetView guid="{3D32FF8D-2D7B-4E8E-A121-2D0EEC57DB23}" scale="70" hiddenRows="1" hiddenColumns="1">
      <pane xSplit="30" topLeftCell="AF1" activePane="topRight" state="frozen"/>
      <selection pane="topRight" activeCell="B3" sqref="B3"/>
      <pageMargins left="0.7" right="0.7" top="0.75" bottom="0.75" header="0.3" footer="0.3"/>
    </customSheetView>
    <customSheetView guid="{7D5A682B-7840-4DAB-BB53-AB7A48A909E0}" scale="70">
      <pane xSplit="3" topLeftCell="D1" activePane="topRight" state="frozen"/>
      <selection pane="topRight" activeCell="AJ1" sqref="AJ1"/>
      <pageMargins left="0.7" right="0.7" top="0.75" bottom="0.75" header="0.3" footer="0.3"/>
    </customSheetView>
    <customSheetView guid="{162DEE58-C322-45F3-9011-28626C785983}" scale="70" hiddenRows="1">
      <pane xSplit="2" topLeftCell="D1" activePane="topRight" state="frozen"/>
      <selection pane="topRight" activeCell="A16" sqref="A16:XFD16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R24"/>
  <sheetViews>
    <sheetView zoomScale="66" zoomScaleNormal="70" workbookViewId="0">
      <pane xSplit="31" topLeftCell="AF1" activePane="topRight" state="frozen"/>
      <selection pane="topRight" activeCell="BV7" sqref="BV7"/>
    </sheetView>
  </sheetViews>
  <sheetFormatPr defaultRowHeight="12.75"/>
  <cols>
    <col min="1" max="1" width="7.7109375" customWidth="1"/>
    <col min="2" max="2" width="33.85546875" customWidth="1"/>
    <col min="3" max="31" width="3.7109375" hidden="1" customWidth="1"/>
    <col min="32" max="32" width="7.7109375" customWidth="1"/>
    <col min="33" max="33" width="9.85546875" customWidth="1"/>
    <col min="34" max="34" width="9.7109375" customWidth="1"/>
    <col min="35" max="35" width="4" hidden="1" customWidth="1"/>
    <col min="36" max="63" width="3.7109375" hidden="1" customWidth="1"/>
    <col min="64" max="64" width="7.7109375" customWidth="1"/>
    <col min="65" max="65" width="9.85546875" customWidth="1"/>
    <col min="66" max="66" width="9.28515625" customWidth="1"/>
    <col min="67" max="67" width="10.140625" customWidth="1"/>
    <col min="68" max="68" width="11" customWidth="1"/>
  </cols>
  <sheetData>
    <row r="1" spans="1:70" s="14" customFormat="1" ht="20.100000000000001" customHeight="1" thickBot="1">
      <c r="A1" s="67"/>
      <c r="B1" s="13" t="s">
        <v>4</v>
      </c>
      <c r="C1" s="63" t="s">
        <v>1</v>
      </c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19"/>
      <c r="AG1" s="19"/>
      <c r="AH1" s="18"/>
      <c r="AI1" s="63"/>
      <c r="AJ1" s="63"/>
      <c r="AK1" s="63"/>
      <c r="AL1" s="63" t="s">
        <v>48</v>
      </c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  <c r="AY1" s="63"/>
      <c r="AZ1" s="63"/>
      <c r="BA1" s="63"/>
      <c r="BB1" s="63"/>
      <c r="BC1" s="63"/>
      <c r="BD1" s="63"/>
      <c r="BE1" s="63"/>
      <c r="BF1" s="63"/>
      <c r="BG1" s="63"/>
      <c r="BH1" s="63"/>
      <c r="BI1" s="63"/>
      <c r="BJ1" s="63"/>
      <c r="BK1" s="63"/>
      <c r="BL1" s="64"/>
      <c r="BM1" s="64"/>
      <c r="BN1" s="65"/>
      <c r="BO1" s="65"/>
      <c r="BP1" s="130" t="s">
        <v>116</v>
      </c>
    </row>
    <row r="2" spans="1:70" s="3" customFormat="1" ht="130.5" customHeight="1" thickBot="1">
      <c r="A2" s="46" t="s">
        <v>5</v>
      </c>
      <c r="B2" s="50" t="s">
        <v>14</v>
      </c>
      <c r="C2" s="42"/>
      <c r="D2" s="42">
        <f>'Alle lijsten'!I6</f>
        <v>1</v>
      </c>
      <c r="E2" s="42">
        <f>'Alle lijsten'!J6</f>
        <v>2</v>
      </c>
      <c r="F2" s="42">
        <f>'Alle lijsten'!K6</f>
        <v>3</v>
      </c>
      <c r="G2" s="42">
        <f>'Alle lijsten'!L6</f>
        <v>4</v>
      </c>
      <c r="H2" s="42">
        <f>'Alle lijsten'!M6</f>
        <v>5</v>
      </c>
      <c r="I2" s="42" t="str">
        <f>'Alle lijsten'!N6</f>
        <v>6a</v>
      </c>
      <c r="J2" s="42" t="str">
        <f>'Alle lijsten'!O6</f>
        <v>6b</v>
      </c>
      <c r="K2" s="42" t="str">
        <f>'Alle lijsten'!P6</f>
        <v>6c</v>
      </c>
      <c r="L2" s="42">
        <f>'Alle lijsten'!Q6</f>
        <v>7</v>
      </c>
      <c r="M2" s="42">
        <f>'Alle lijsten'!R6</f>
        <v>8</v>
      </c>
      <c r="N2" s="42">
        <f>'Alle lijsten'!S6</f>
        <v>9</v>
      </c>
      <c r="O2" s="42">
        <f>'Alle lijsten'!T6</f>
        <v>10</v>
      </c>
      <c r="P2" s="42" t="str">
        <f>'Alle lijsten'!U6</f>
        <v>11a</v>
      </c>
      <c r="Q2" s="42" t="str">
        <f>'Alle lijsten'!V6</f>
        <v>11b</v>
      </c>
      <c r="R2" s="42" t="str">
        <f>'Alle lijsten'!W6</f>
        <v>11c</v>
      </c>
      <c r="S2" s="42" t="str">
        <f>'Alle lijsten'!X6</f>
        <v>11d</v>
      </c>
      <c r="T2" s="42" t="str">
        <f>'Alle lijsten'!Y6</f>
        <v>11e</v>
      </c>
      <c r="U2" s="42">
        <f>'Alle lijsten'!Z6</f>
        <v>12</v>
      </c>
      <c r="V2" s="42">
        <f>'Alle lijsten'!AA6</f>
        <v>13</v>
      </c>
      <c r="W2" s="42" t="str">
        <f>'Alle lijsten'!AB6</f>
        <v>14a</v>
      </c>
      <c r="X2" s="42" t="str">
        <f>'Alle lijsten'!AC6</f>
        <v>14b</v>
      </c>
      <c r="Y2" s="42" t="str">
        <f>'Alle lijsten'!AD6</f>
        <v>14c</v>
      </c>
      <c r="Z2" s="42" t="str">
        <f>'Alle lijsten'!AE6</f>
        <v>14d</v>
      </c>
      <c r="AA2" s="42" t="str">
        <f>'Alle lijsten'!AF6</f>
        <v>14e</v>
      </c>
      <c r="AB2" s="42">
        <v>15</v>
      </c>
      <c r="AC2" s="42">
        <v>16</v>
      </c>
      <c r="AD2" s="42">
        <v>17</v>
      </c>
      <c r="AE2" s="128" t="s">
        <v>28</v>
      </c>
      <c r="AF2" s="48" t="s">
        <v>6</v>
      </c>
      <c r="AG2" s="48" t="s">
        <v>10</v>
      </c>
      <c r="AH2" s="49" t="s">
        <v>11</v>
      </c>
      <c r="AI2" s="42"/>
      <c r="AJ2" s="42">
        <f>'Alle lijsten'!I6</f>
        <v>1</v>
      </c>
      <c r="AK2" s="42">
        <f>'Alle lijsten'!J6</f>
        <v>2</v>
      </c>
      <c r="AL2" s="42">
        <f>'Alle lijsten'!K6</f>
        <v>3</v>
      </c>
      <c r="AM2" s="42">
        <f>'Alle lijsten'!L6</f>
        <v>4</v>
      </c>
      <c r="AN2" s="42">
        <f>'Alle lijsten'!M6</f>
        <v>5</v>
      </c>
      <c r="AO2" s="42" t="str">
        <f>'Alle lijsten'!N6</f>
        <v>6a</v>
      </c>
      <c r="AP2" s="42" t="str">
        <f>'Alle lijsten'!O6</f>
        <v>6b</v>
      </c>
      <c r="AQ2" s="42" t="str">
        <f>'Alle lijsten'!P6</f>
        <v>6c</v>
      </c>
      <c r="AR2" s="42">
        <f>'Alle lijsten'!Q6</f>
        <v>7</v>
      </c>
      <c r="AS2" s="42">
        <f>'Alle lijsten'!R6</f>
        <v>8</v>
      </c>
      <c r="AT2" s="42">
        <f>'Alle lijsten'!S6</f>
        <v>9</v>
      </c>
      <c r="AU2" s="42">
        <f>'Alle lijsten'!T6</f>
        <v>10</v>
      </c>
      <c r="AV2" s="42" t="str">
        <f>'Alle lijsten'!U6</f>
        <v>11a</v>
      </c>
      <c r="AW2" s="42" t="str">
        <f>'Alle lijsten'!V6</f>
        <v>11b</v>
      </c>
      <c r="AX2" s="42" t="str">
        <f>'Alle lijsten'!W6</f>
        <v>11c</v>
      </c>
      <c r="AY2" s="42" t="str">
        <f>'Alle lijsten'!X6</f>
        <v>11d</v>
      </c>
      <c r="AZ2" s="42" t="str">
        <f>'Alle lijsten'!Y6</f>
        <v>11e</v>
      </c>
      <c r="BA2" s="42">
        <f>'Alle lijsten'!Z6</f>
        <v>12</v>
      </c>
      <c r="BB2" s="42">
        <f>'Alle lijsten'!AA6</f>
        <v>13</v>
      </c>
      <c r="BC2" s="42" t="str">
        <f>'Alle lijsten'!AB6</f>
        <v>14a</v>
      </c>
      <c r="BD2" s="42" t="str">
        <f>'Alle lijsten'!AC6</f>
        <v>14b</v>
      </c>
      <c r="BE2" s="42" t="str">
        <f>'Alle lijsten'!AD6</f>
        <v>14c</v>
      </c>
      <c r="BF2" s="42" t="str">
        <f>'Alle lijsten'!AE6</f>
        <v>14d</v>
      </c>
      <c r="BG2" s="42" t="str">
        <f>'Alle lijsten'!AF6</f>
        <v>14e</v>
      </c>
      <c r="BH2" s="42">
        <v>15</v>
      </c>
      <c r="BI2" s="42">
        <v>16</v>
      </c>
      <c r="BJ2" s="42">
        <v>17</v>
      </c>
      <c r="BK2" s="128" t="s">
        <v>28</v>
      </c>
      <c r="BL2" s="43" t="s">
        <v>2</v>
      </c>
      <c r="BM2" s="43" t="s">
        <v>7</v>
      </c>
      <c r="BN2" s="44" t="s">
        <v>12</v>
      </c>
      <c r="BO2" s="44" t="s">
        <v>8</v>
      </c>
      <c r="BP2" s="269" t="s">
        <v>9</v>
      </c>
      <c r="BQ2" s="268"/>
      <c r="BR2" s="4"/>
    </row>
    <row r="3" spans="1:70" s="3" customFormat="1" ht="20.100000000000001" customHeight="1" thickTop="1" thickBot="1">
      <c r="A3" s="210">
        <f t="shared" ref="A3:A23" si="0">IF(BP3=0,"",RANK(BP3,$BP$3:$BP$21,1)-COUNTIF($BP$3:$BP$21,0))</f>
        <v>1</v>
      </c>
      <c r="B3" s="265" t="str">
        <f>'Alle lijsten'!B159</f>
        <v>Gracejelaine den Ridder</v>
      </c>
      <c r="C3" s="239"/>
      <c r="D3" s="239"/>
      <c r="E3" s="239"/>
      <c r="F3" s="239"/>
      <c r="G3" s="239"/>
      <c r="H3" s="239"/>
      <c r="I3" s="239"/>
      <c r="J3" s="239"/>
      <c r="K3" s="239"/>
      <c r="L3" s="239"/>
      <c r="M3" s="239"/>
      <c r="N3" s="239"/>
      <c r="O3" s="239"/>
      <c r="P3" s="239"/>
      <c r="Q3" s="239"/>
      <c r="R3" s="239"/>
      <c r="S3" s="239"/>
      <c r="T3" s="239"/>
      <c r="U3" s="239"/>
      <c r="V3" s="239"/>
      <c r="W3" s="239"/>
      <c r="X3" s="239"/>
      <c r="Y3" s="239"/>
      <c r="Z3" s="239"/>
      <c r="AA3" s="239"/>
      <c r="AB3" s="239"/>
      <c r="AC3" s="239"/>
      <c r="AD3" s="239"/>
      <c r="AE3" s="239"/>
      <c r="AF3" s="240">
        <f t="shared" ref="AF3:AF10" si="1">SUM(D3:AD3)*4+(C3)+(AE3)*20</f>
        <v>0</v>
      </c>
      <c r="AG3" s="241">
        <v>134.27000000000001</v>
      </c>
      <c r="AH3" s="242">
        <f t="shared" ref="AH3:AH10" si="2">SUM(AF3+AG3)</f>
        <v>134.27000000000001</v>
      </c>
      <c r="AI3" s="247"/>
      <c r="AJ3" s="239"/>
      <c r="AK3" s="239"/>
      <c r="AL3" s="239">
        <v>1</v>
      </c>
      <c r="AM3" s="239"/>
      <c r="AN3" s="239"/>
      <c r="AO3" s="239"/>
      <c r="AP3" s="239"/>
      <c r="AQ3" s="239"/>
      <c r="AR3" s="239"/>
      <c r="AS3" s="239"/>
      <c r="AT3" s="239"/>
      <c r="AU3" s="239"/>
      <c r="AV3" s="239"/>
      <c r="AW3" s="239"/>
      <c r="AX3" s="239"/>
      <c r="AY3" s="239"/>
      <c r="AZ3" s="239"/>
      <c r="BA3" s="239"/>
      <c r="BB3" s="239"/>
      <c r="BC3" s="239"/>
      <c r="BD3" s="239"/>
      <c r="BE3" s="239"/>
      <c r="BF3" s="239"/>
      <c r="BG3" s="239"/>
      <c r="BH3" s="239"/>
      <c r="BI3" s="239"/>
      <c r="BJ3" s="239">
        <v>1</v>
      </c>
      <c r="BK3" s="239"/>
      <c r="BL3" s="258">
        <f t="shared" ref="BL3:BL10" si="3">SUM(AJ3:BJ3)*4+(AI3)+(BK3)*20</f>
        <v>8</v>
      </c>
      <c r="BM3" s="244">
        <v>135.13999999999999</v>
      </c>
      <c r="BN3" s="242">
        <f t="shared" ref="BN3:BN10" si="4">BL3+BM3</f>
        <v>143.13999999999999</v>
      </c>
      <c r="BO3" s="242">
        <f t="shared" ref="BO3:BO10" si="5">AH3</f>
        <v>134.27000000000001</v>
      </c>
      <c r="BP3" s="243">
        <f t="shared" ref="BP3:BP10" si="6">BN3+BO3</f>
        <v>277.40999999999997</v>
      </c>
      <c r="BR3" s="11"/>
    </row>
    <row r="4" spans="1:70" s="3" customFormat="1" ht="20.100000000000001" customHeight="1" thickTop="1" thickBot="1">
      <c r="A4" s="210">
        <f t="shared" si="0"/>
        <v>2</v>
      </c>
      <c r="B4" s="265" t="str">
        <f>'Alle lijsten'!B158</f>
        <v>Milou Vangelooven</v>
      </c>
      <c r="C4" s="259"/>
      <c r="D4" s="257"/>
      <c r="E4" s="257"/>
      <c r="F4" s="257"/>
      <c r="G4" s="257"/>
      <c r="H4" s="257"/>
      <c r="I4" s="257"/>
      <c r="J4" s="257"/>
      <c r="K4" s="257"/>
      <c r="L4" s="257"/>
      <c r="M4" s="257"/>
      <c r="N4" s="257"/>
      <c r="O4" s="257"/>
      <c r="P4" s="257"/>
      <c r="Q4" s="257"/>
      <c r="R4" s="257"/>
      <c r="S4" s="257"/>
      <c r="T4" s="257"/>
      <c r="U4" s="257"/>
      <c r="V4" s="257"/>
      <c r="W4" s="257"/>
      <c r="X4" s="257"/>
      <c r="Y4" s="257"/>
      <c r="Z4" s="257"/>
      <c r="AA4" s="257"/>
      <c r="AB4" s="257"/>
      <c r="AC4" s="257"/>
      <c r="AD4" s="257"/>
      <c r="AE4" s="257"/>
      <c r="AF4" s="240">
        <f t="shared" si="1"/>
        <v>0</v>
      </c>
      <c r="AG4" s="241">
        <v>144.51</v>
      </c>
      <c r="AH4" s="242">
        <f t="shared" si="2"/>
        <v>144.51</v>
      </c>
      <c r="AI4" s="247"/>
      <c r="AJ4" s="239"/>
      <c r="AK4" s="239"/>
      <c r="AL4" s="239"/>
      <c r="AM4" s="239"/>
      <c r="AN4" s="239"/>
      <c r="AO4" s="239"/>
      <c r="AP4" s="239"/>
      <c r="AQ4" s="239"/>
      <c r="AR4" s="239"/>
      <c r="AS4" s="239"/>
      <c r="AT4" s="239"/>
      <c r="AU4" s="239"/>
      <c r="AV4" s="239"/>
      <c r="AW4" s="239"/>
      <c r="AX4" s="239"/>
      <c r="AY4" s="239"/>
      <c r="AZ4" s="239"/>
      <c r="BA4" s="239"/>
      <c r="BB4" s="239"/>
      <c r="BC4" s="239"/>
      <c r="BD4" s="239"/>
      <c r="BE4" s="239"/>
      <c r="BF4" s="239"/>
      <c r="BG4" s="239"/>
      <c r="BH4" s="239"/>
      <c r="BI4" s="239"/>
      <c r="BJ4" s="239"/>
      <c r="BK4" s="239"/>
      <c r="BL4" s="258">
        <f t="shared" si="3"/>
        <v>0</v>
      </c>
      <c r="BM4" s="244">
        <v>141.22</v>
      </c>
      <c r="BN4" s="242">
        <f t="shared" si="4"/>
        <v>141.22</v>
      </c>
      <c r="BO4" s="242">
        <f t="shared" si="5"/>
        <v>144.51</v>
      </c>
      <c r="BP4" s="243">
        <f t="shared" si="6"/>
        <v>285.73</v>
      </c>
      <c r="BR4" s="11"/>
    </row>
    <row r="5" spans="1:70" s="3" customFormat="1" ht="20.100000000000001" customHeight="1" thickTop="1" thickBot="1">
      <c r="A5" s="210">
        <f t="shared" si="0"/>
        <v>3</v>
      </c>
      <c r="B5" s="265" t="str">
        <f>'Alle lijsten'!B157</f>
        <v>Charissa den Ridder</v>
      </c>
      <c r="C5" s="259"/>
      <c r="D5" s="257"/>
      <c r="E5" s="257">
        <v>1</v>
      </c>
      <c r="F5" s="266"/>
      <c r="G5" s="257"/>
      <c r="H5" s="257"/>
      <c r="I5" s="257"/>
      <c r="J5" s="257"/>
      <c r="K5" s="257"/>
      <c r="L5" s="257">
        <v>1</v>
      </c>
      <c r="M5" s="257">
        <v>1</v>
      </c>
      <c r="N5" s="257"/>
      <c r="O5" s="257"/>
      <c r="P5" s="257"/>
      <c r="Q5" s="257"/>
      <c r="R5" s="257"/>
      <c r="S5" s="257"/>
      <c r="T5" s="257"/>
      <c r="U5" s="257"/>
      <c r="V5" s="257"/>
      <c r="W5" s="257"/>
      <c r="X5" s="257"/>
      <c r="Y5" s="257"/>
      <c r="Z5" s="257"/>
      <c r="AA5" s="257"/>
      <c r="AB5" s="257"/>
      <c r="AC5" s="257"/>
      <c r="AD5" s="257"/>
      <c r="AE5" s="257"/>
      <c r="AF5" s="240">
        <f t="shared" si="1"/>
        <v>12</v>
      </c>
      <c r="AG5" s="244">
        <v>146.74</v>
      </c>
      <c r="AH5" s="242">
        <f t="shared" si="2"/>
        <v>158.74</v>
      </c>
      <c r="AI5" s="247"/>
      <c r="AJ5" s="239">
        <v>1</v>
      </c>
      <c r="AK5" s="239"/>
      <c r="AL5" s="239"/>
      <c r="AM5" s="239"/>
      <c r="AN5" s="239"/>
      <c r="AO5" s="239"/>
      <c r="AP5" s="239"/>
      <c r="AQ5" s="239"/>
      <c r="AR5" s="239"/>
      <c r="AS5" s="239"/>
      <c r="AT5" s="239"/>
      <c r="AU5" s="239"/>
      <c r="AV5" s="239"/>
      <c r="AW5" s="239"/>
      <c r="AX5" s="239"/>
      <c r="AY5" s="239"/>
      <c r="AZ5" s="239"/>
      <c r="BA5" s="239"/>
      <c r="BB5" s="239"/>
      <c r="BC5" s="239"/>
      <c r="BD5" s="239"/>
      <c r="BE5" s="239"/>
      <c r="BF5" s="239"/>
      <c r="BG5" s="239"/>
      <c r="BH5" s="239"/>
      <c r="BI5" s="239"/>
      <c r="BJ5" s="239"/>
      <c r="BK5" s="239"/>
      <c r="BL5" s="258">
        <f t="shared" si="3"/>
        <v>4</v>
      </c>
      <c r="BM5" s="244">
        <v>136.71</v>
      </c>
      <c r="BN5" s="242">
        <f t="shared" si="4"/>
        <v>140.71</v>
      </c>
      <c r="BO5" s="242">
        <f t="shared" si="5"/>
        <v>158.74</v>
      </c>
      <c r="BP5" s="243">
        <f t="shared" si="6"/>
        <v>299.45000000000005</v>
      </c>
      <c r="BR5" s="11"/>
    </row>
    <row r="6" spans="1:70" s="3" customFormat="1" ht="20.100000000000001" customHeight="1" thickTop="1" thickBot="1">
      <c r="A6" s="210">
        <f t="shared" si="0"/>
        <v>4</v>
      </c>
      <c r="B6" s="265" t="str">
        <f>'Alle lijsten'!B155</f>
        <v>Robin Franken</v>
      </c>
      <c r="C6" s="260"/>
      <c r="D6" s="261"/>
      <c r="E6" s="261"/>
      <c r="F6" s="257"/>
      <c r="G6" s="261"/>
      <c r="H6" s="261"/>
      <c r="I6" s="261"/>
      <c r="J6" s="261"/>
      <c r="K6" s="261"/>
      <c r="L6" s="261"/>
      <c r="M6" s="261"/>
      <c r="N6" s="261"/>
      <c r="O6" s="261"/>
      <c r="P6" s="261"/>
      <c r="Q6" s="261"/>
      <c r="R6" s="261"/>
      <c r="S6" s="261"/>
      <c r="T6" s="261"/>
      <c r="U6" s="261"/>
      <c r="V6" s="261"/>
      <c r="W6" s="261"/>
      <c r="X6" s="261"/>
      <c r="Y6" s="261"/>
      <c r="Z6" s="261"/>
      <c r="AA6" s="261"/>
      <c r="AB6" s="261"/>
      <c r="AC6" s="261"/>
      <c r="AD6" s="261"/>
      <c r="AE6" s="261"/>
      <c r="AF6" s="240">
        <f t="shared" si="1"/>
        <v>0</v>
      </c>
      <c r="AG6" s="244">
        <v>160.4</v>
      </c>
      <c r="AH6" s="242">
        <f t="shared" si="2"/>
        <v>160.4</v>
      </c>
      <c r="AI6" s="267"/>
      <c r="AJ6" s="262"/>
      <c r="AK6" s="262"/>
      <c r="AL6" s="262"/>
      <c r="AM6" s="262"/>
      <c r="AN6" s="262"/>
      <c r="AO6" s="262"/>
      <c r="AP6" s="262"/>
      <c r="AQ6" s="262"/>
      <c r="AR6" s="262"/>
      <c r="AS6" s="262"/>
      <c r="AT6" s="262"/>
      <c r="AU6" s="262"/>
      <c r="AV6" s="262"/>
      <c r="AW6" s="262"/>
      <c r="AX6" s="262"/>
      <c r="AY6" s="262"/>
      <c r="AZ6" s="262"/>
      <c r="BA6" s="262"/>
      <c r="BB6" s="262"/>
      <c r="BC6" s="262"/>
      <c r="BD6" s="262"/>
      <c r="BE6" s="262"/>
      <c r="BF6" s="262"/>
      <c r="BG6" s="262"/>
      <c r="BH6" s="262"/>
      <c r="BI6" s="262"/>
      <c r="BJ6" s="262"/>
      <c r="BK6" s="262"/>
      <c r="BL6" s="258">
        <f t="shared" si="3"/>
        <v>0</v>
      </c>
      <c r="BM6" s="244">
        <v>156.6</v>
      </c>
      <c r="BN6" s="242">
        <f t="shared" si="4"/>
        <v>156.6</v>
      </c>
      <c r="BO6" s="242">
        <f t="shared" si="5"/>
        <v>160.4</v>
      </c>
      <c r="BP6" s="243">
        <f t="shared" si="6"/>
        <v>317</v>
      </c>
      <c r="BR6" s="11"/>
    </row>
    <row r="7" spans="1:70" s="3" customFormat="1" ht="20.100000000000001" customHeight="1" thickTop="1" thickBot="1">
      <c r="A7" s="210">
        <f t="shared" si="0"/>
        <v>5</v>
      </c>
      <c r="B7" s="265" t="str">
        <f>'Alle lijsten'!B156</f>
        <v>Francis Heijboer</v>
      </c>
      <c r="C7" s="263"/>
      <c r="D7" s="239"/>
      <c r="E7" s="239"/>
      <c r="F7" s="239">
        <v>1</v>
      </c>
      <c r="G7" s="239"/>
      <c r="H7" s="239"/>
      <c r="I7" s="239"/>
      <c r="J7" s="239"/>
      <c r="K7" s="239"/>
      <c r="L7" s="239"/>
      <c r="M7" s="239"/>
      <c r="N7" s="239"/>
      <c r="O7" s="239"/>
      <c r="P7" s="239"/>
      <c r="Q7" s="239"/>
      <c r="R7" s="239"/>
      <c r="S7" s="239"/>
      <c r="T7" s="239"/>
      <c r="U7" s="239"/>
      <c r="V7" s="239"/>
      <c r="W7" s="239"/>
      <c r="X7" s="239"/>
      <c r="Y7" s="239"/>
      <c r="Z7" s="239"/>
      <c r="AA7" s="239"/>
      <c r="AB7" s="239">
        <v>1</v>
      </c>
      <c r="AC7" s="239"/>
      <c r="AD7" s="239"/>
      <c r="AE7" s="239"/>
      <c r="AF7" s="240">
        <f t="shared" si="1"/>
        <v>8</v>
      </c>
      <c r="AG7" s="241">
        <v>165.84</v>
      </c>
      <c r="AH7" s="242">
        <f t="shared" si="2"/>
        <v>173.84</v>
      </c>
      <c r="AI7" s="247"/>
      <c r="AJ7" s="239"/>
      <c r="AK7" s="239"/>
      <c r="AL7" s="239">
        <v>1</v>
      </c>
      <c r="AM7" s="239"/>
      <c r="AN7" s="239"/>
      <c r="AO7" s="239"/>
      <c r="AP7" s="239"/>
      <c r="AQ7" s="239"/>
      <c r="AR7" s="239"/>
      <c r="AS7" s="239"/>
      <c r="AT7" s="239"/>
      <c r="AU7" s="239"/>
      <c r="AV7" s="239"/>
      <c r="AW7" s="239"/>
      <c r="AX7" s="239"/>
      <c r="AY7" s="239"/>
      <c r="AZ7" s="239"/>
      <c r="BA7" s="239"/>
      <c r="BB7" s="239"/>
      <c r="BC7" s="239"/>
      <c r="BD7" s="239"/>
      <c r="BE7" s="239"/>
      <c r="BF7" s="239"/>
      <c r="BG7" s="239"/>
      <c r="BH7" s="239">
        <v>1</v>
      </c>
      <c r="BI7" s="239"/>
      <c r="BJ7" s="239"/>
      <c r="BK7" s="239"/>
      <c r="BL7" s="258">
        <f t="shared" si="3"/>
        <v>8</v>
      </c>
      <c r="BM7" s="244">
        <v>155.53</v>
      </c>
      <c r="BN7" s="242">
        <f t="shared" si="4"/>
        <v>163.53</v>
      </c>
      <c r="BO7" s="242">
        <f t="shared" si="5"/>
        <v>173.84</v>
      </c>
      <c r="BP7" s="243">
        <f t="shared" si="6"/>
        <v>337.37</v>
      </c>
      <c r="BR7" s="11"/>
    </row>
    <row r="8" spans="1:70" s="3" customFormat="1" ht="20.100000000000001" customHeight="1" thickTop="1" thickBot="1">
      <c r="A8" s="210">
        <f t="shared" si="0"/>
        <v>6</v>
      </c>
      <c r="B8" s="265" t="str">
        <f>'Alle lijsten'!B152</f>
        <v>Carolijn de Leeuw</v>
      </c>
      <c r="C8" s="263"/>
      <c r="D8" s="239"/>
      <c r="E8" s="239"/>
      <c r="F8" s="264"/>
      <c r="G8" s="239"/>
      <c r="H8" s="239"/>
      <c r="I8" s="239"/>
      <c r="J8" s="239"/>
      <c r="K8" s="239"/>
      <c r="L8" s="239"/>
      <c r="M8" s="239"/>
      <c r="N8" s="239"/>
      <c r="O8" s="239"/>
      <c r="P8" s="239"/>
      <c r="Q8" s="239"/>
      <c r="R8" s="239"/>
      <c r="S8" s="239"/>
      <c r="T8" s="239"/>
      <c r="U8" s="239"/>
      <c r="V8" s="239"/>
      <c r="W8" s="239"/>
      <c r="X8" s="239"/>
      <c r="Y8" s="239"/>
      <c r="Z8" s="239"/>
      <c r="AA8" s="239"/>
      <c r="AB8" s="239"/>
      <c r="AC8" s="239"/>
      <c r="AD8" s="239"/>
      <c r="AE8" s="239"/>
      <c r="AF8" s="240">
        <f t="shared" si="1"/>
        <v>0</v>
      </c>
      <c r="AG8" s="244">
        <v>178.29</v>
      </c>
      <c r="AH8" s="242">
        <f t="shared" si="2"/>
        <v>178.29</v>
      </c>
      <c r="AI8" s="247"/>
      <c r="AJ8" s="239"/>
      <c r="AK8" s="239"/>
      <c r="AL8" s="239"/>
      <c r="AM8" s="239"/>
      <c r="AN8" s="239"/>
      <c r="AO8" s="239"/>
      <c r="AP8" s="239"/>
      <c r="AQ8" s="239"/>
      <c r="AR8" s="239"/>
      <c r="AS8" s="239"/>
      <c r="AT8" s="239"/>
      <c r="AU8" s="239"/>
      <c r="AV8" s="239"/>
      <c r="AW8" s="239"/>
      <c r="AX8" s="239"/>
      <c r="AY8" s="239"/>
      <c r="AZ8" s="239"/>
      <c r="BA8" s="239"/>
      <c r="BB8" s="239"/>
      <c r="BC8" s="239"/>
      <c r="BD8" s="239"/>
      <c r="BE8" s="239"/>
      <c r="BF8" s="239"/>
      <c r="BG8" s="239"/>
      <c r="BH8" s="239"/>
      <c r="BI8" s="239"/>
      <c r="BJ8" s="239"/>
      <c r="BK8" s="239"/>
      <c r="BL8" s="258">
        <f t="shared" si="3"/>
        <v>0</v>
      </c>
      <c r="BM8" s="244">
        <v>177.12</v>
      </c>
      <c r="BN8" s="242">
        <f t="shared" si="4"/>
        <v>177.12</v>
      </c>
      <c r="BO8" s="242">
        <f t="shared" si="5"/>
        <v>178.29</v>
      </c>
      <c r="BP8" s="243">
        <f t="shared" si="6"/>
        <v>355.40999999999997</v>
      </c>
    </row>
    <row r="9" spans="1:70" s="3" customFormat="1" ht="20.100000000000001" customHeight="1" thickTop="1" thickBot="1">
      <c r="A9" s="210">
        <f t="shared" si="0"/>
        <v>7</v>
      </c>
      <c r="B9" s="265" t="str">
        <f>'Alle lijsten'!B154</f>
        <v>Bernie Damen</v>
      </c>
      <c r="C9" s="263"/>
      <c r="D9" s="239"/>
      <c r="E9" s="239">
        <v>1</v>
      </c>
      <c r="F9" s="239"/>
      <c r="G9" s="239"/>
      <c r="H9" s="239"/>
      <c r="I9" s="239"/>
      <c r="J9" s="239"/>
      <c r="K9" s="239"/>
      <c r="L9" s="239"/>
      <c r="M9" s="239"/>
      <c r="N9" s="239"/>
      <c r="O9" s="239"/>
      <c r="P9" s="239"/>
      <c r="Q9" s="239"/>
      <c r="R9" s="239"/>
      <c r="S9" s="239"/>
      <c r="T9" s="239"/>
      <c r="U9" s="239"/>
      <c r="V9" s="239"/>
      <c r="W9" s="239"/>
      <c r="X9" s="239"/>
      <c r="Y9" s="239"/>
      <c r="Z9" s="239"/>
      <c r="AA9" s="239"/>
      <c r="AB9" s="239"/>
      <c r="AC9" s="239"/>
      <c r="AD9" s="239"/>
      <c r="AE9" s="239"/>
      <c r="AF9" s="240">
        <f t="shared" si="1"/>
        <v>4</v>
      </c>
      <c r="AG9" s="241">
        <v>217.17</v>
      </c>
      <c r="AH9" s="242">
        <f t="shared" si="2"/>
        <v>221.17</v>
      </c>
      <c r="AI9" s="247"/>
      <c r="AJ9" s="239"/>
      <c r="AK9" s="239"/>
      <c r="AL9" s="239"/>
      <c r="AM9" s="239"/>
      <c r="AN9" s="239"/>
      <c r="AO9" s="239"/>
      <c r="AP9" s="239"/>
      <c r="AQ9" s="239"/>
      <c r="AR9" s="239"/>
      <c r="AS9" s="239"/>
      <c r="AT9" s="239"/>
      <c r="AU9" s="239"/>
      <c r="AV9" s="239"/>
      <c r="AW9" s="239"/>
      <c r="AX9" s="239"/>
      <c r="AY9" s="239"/>
      <c r="AZ9" s="239"/>
      <c r="BA9" s="239"/>
      <c r="BB9" s="239"/>
      <c r="BC9" s="239"/>
      <c r="BD9" s="239"/>
      <c r="BE9" s="239"/>
      <c r="BF9" s="239"/>
      <c r="BG9" s="239"/>
      <c r="BH9" s="239"/>
      <c r="BI9" s="239"/>
      <c r="BJ9" s="239"/>
      <c r="BK9" s="239"/>
      <c r="BL9" s="258">
        <f t="shared" si="3"/>
        <v>0</v>
      </c>
      <c r="BM9" s="244">
        <v>216.26</v>
      </c>
      <c r="BN9" s="242">
        <f t="shared" si="4"/>
        <v>216.26</v>
      </c>
      <c r="BO9" s="242">
        <f t="shared" si="5"/>
        <v>221.17</v>
      </c>
      <c r="BP9" s="243">
        <f t="shared" si="6"/>
        <v>437.42999999999995</v>
      </c>
    </row>
    <row r="10" spans="1:70" s="3" customFormat="1" ht="20.100000000000001" customHeight="1" thickTop="1">
      <c r="A10" s="210">
        <f t="shared" si="0"/>
        <v>8</v>
      </c>
      <c r="B10" s="265" t="str">
        <f>'Alle lijsten'!B153</f>
        <v>Nicole Roos</v>
      </c>
      <c r="C10" s="259"/>
      <c r="D10" s="257"/>
      <c r="E10" s="257"/>
      <c r="F10" s="257"/>
      <c r="G10" s="257"/>
      <c r="H10" s="257"/>
      <c r="I10" s="257"/>
      <c r="J10" s="257"/>
      <c r="K10" s="257"/>
      <c r="L10" s="257"/>
      <c r="M10" s="257"/>
      <c r="N10" s="257"/>
      <c r="O10" s="257"/>
      <c r="P10" s="257"/>
      <c r="Q10" s="257"/>
      <c r="R10" s="257"/>
      <c r="S10" s="257"/>
      <c r="T10" s="257"/>
      <c r="U10" s="257"/>
      <c r="V10" s="257"/>
      <c r="W10" s="257"/>
      <c r="X10" s="257"/>
      <c r="Y10" s="257"/>
      <c r="Z10" s="257"/>
      <c r="AA10" s="257"/>
      <c r="AB10" s="257"/>
      <c r="AC10" s="257"/>
      <c r="AD10" s="257"/>
      <c r="AE10" s="257"/>
      <c r="AF10" s="240">
        <f t="shared" si="1"/>
        <v>0</v>
      </c>
      <c r="AG10" s="241">
        <v>267.3</v>
      </c>
      <c r="AH10" s="242">
        <f t="shared" si="2"/>
        <v>267.3</v>
      </c>
      <c r="AI10" s="247"/>
      <c r="AJ10" s="239"/>
      <c r="AK10" s="239"/>
      <c r="AL10" s="239"/>
      <c r="AM10" s="239"/>
      <c r="AN10" s="239"/>
      <c r="AO10" s="239"/>
      <c r="AP10" s="239"/>
      <c r="AQ10" s="239"/>
      <c r="AR10" s="239"/>
      <c r="AS10" s="239"/>
      <c r="AT10" s="239"/>
      <c r="AU10" s="239"/>
      <c r="AV10" s="239"/>
      <c r="AW10" s="239"/>
      <c r="AX10" s="239"/>
      <c r="AY10" s="239"/>
      <c r="AZ10" s="239"/>
      <c r="BA10" s="239"/>
      <c r="BB10" s="239"/>
      <c r="BC10" s="239"/>
      <c r="BD10" s="239"/>
      <c r="BE10" s="239"/>
      <c r="BF10" s="239"/>
      <c r="BG10" s="239"/>
      <c r="BH10" s="239"/>
      <c r="BI10" s="239"/>
      <c r="BJ10" s="239"/>
      <c r="BK10" s="239"/>
      <c r="BL10" s="258">
        <f t="shared" si="3"/>
        <v>0</v>
      </c>
      <c r="BM10" s="241">
        <v>250.69</v>
      </c>
      <c r="BN10" s="242">
        <f t="shared" si="4"/>
        <v>250.69</v>
      </c>
      <c r="BO10" s="242">
        <f t="shared" si="5"/>
        <v>267.3</v>
      </c>
      <c r="BP10" s="243">
        <f t="shared" si="6"/>
        <v>517.99</v>
      </c>
    </row>
    <row r="11" spans="1:70" s="3" customFormat="1" ht="20.100000000000001" hidden="1" customHeight="1" thickTop="1" thickBot="1">
      <c r="A11" s="220" t="str">
        <f t="shared" si="0"/>
        <v/>
      </c>
      <c r="B11" s="217">
        <f>'Alle lijsten'!B160</f>
        <v>0</v>
      </c>
      <c r="C11" s="28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05">
        <f t="shared" ref="AF11:AF23" si="7">SUM(D11:AD11)*4+(C11)+(AE11)*20</f>
        <v>0</v>
      </c>
      <c r="AG11" s="39"/>
      <c r="AH11" s="203">
        <f t="shared" ref="AH11:AH23" si="8">SUM(AF11+AG11)</f>
        <v>0</v>
      </c>
      <c r="AI11" s="54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30">
        <f t="shared" ref="BL11:BL23" si="9">SUM(AJ11:BJ11)*4+(AI11)+(BK11)*20</f>
        <v>0</v>
      </c>
      <c r="BM11" s="55"/>
      <c r="BN11" s="203">
        <f t="shared" ref="BN11:BN23" si="10">BL11+BM11</f>
        <v>0</v>
      </c>
      <c r="BO11" s="203">
        <f t="shared" ref="BO11:BO22" si="11">AH11</f>
        <v>0</v>
      </c>
      <c r="BP11" s="204">
        <f t="shared" ref="BP11:BP23" si="12">BN11+BO11</f>
        <v>0</v>
      </c>
    </row>
    <row r="12" spans="1:70" s="3" customFormat="1" ht="20.100000000000001" hidden="1" customHeight="1" thickTop="1" thickBot="1">
      <c r="A12" s="220" t="str">
        <f t="shared" si="0"/>
        <v/>
      </c>
      <c r="B12" s="217">
        <f>'Alle lijsten'!B161</f>
        <v>0</v>
      </c>
      <c r="C12" s="34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205">
        <f t="shared" si="7"/>
        <v>0</v>
      </c>
      <c r="AG12" s="39"/>
      <c r="AH12" s="203">
        <f t="shared" si="8"/>
        <v>0</v>
      </c>
      <c r="AI12" s="54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30">
        <f t="shared" si="9"/>
        <v>0</v>
      </c>
      <c r="BM12" s="55"/>
      <c r="BN12" s="203">
        <f t="shared" si="10"/>
        <v>0</v>
      </c>
      <c r="BO12" s="203">
        <f t="shared" si="11"/>
        <v>0</v>
      </c>
      <c r="BP12" s="204">
        <f t="shared" si="12"/>
        <v>0</v>
      </c>
    </row>
    <row r="13" spans="1:70" s="3" customFormat="1" ht="20.100000000000001" hidden="1" customHeight="1" thickTop="1" thickBot="1">
      <c r="A13" s="220" t="str">
        <f t="shared" si="0"/>
        <v/>
      </c>
      <c r="B13" s="217">
        <f>'Alle lijsten'!B162</f>
        <v>0</v>
      </c>
      <c r="C13" s="28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05">
        <f t="shared" si="7"/>
        <v>0</v>
      </c>
      <c r="AG13" s="39"/>
      <c r="AH13" s="203">
        <f t="shared" si="8"/>
        <v>0</v>
      </c>
      <c r="AI13" s="54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30">
        <f t="shared" si="9"/>
        <v>0</v>
      </c>
      <c r="BM13" s="55"/>
      <c r="BN13" s="203">
        <f t="shared" si="10"/>
        <v>0</v>
      </c>
      <c r="BO13" s="203">
        <f t="shared" si="11"/>
        <v>0</v>
      </c>
      <c r="BP13" s="204">
        <f t="shared" si="12"/>
        <v>0</v>
      </c>
    </row>
    <row r="14" spans="1:70" s="3" customFormat="1" ht="20.100000000000001" hidden="1" customHeight="1" thickTop="1" thickBot="1">
      <c r="A14" s="220" t="str">
        <f t="shared" si="0"/>
        <v/>
      </c>
      <c r="B14" s="217">
        <f>'Alle lijsten'!B163</f>
        <v>0</v>
      </c>
      <c r="C14" s="34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205">
        <f t="shared" si="7"/>
        <v>0</v>
      </c>
      <c r="AG14" s="39"/>
      <c r="AH14" s="203">
        <f t="shared" si="8"/>
        <v>0</v>
      </c>
      <c r="AI14" s="54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30">
        <f t="shared" si="9"/>
        <v>0</v>
      </c>
      <c r="BM14" s="55"/>
      <c r="BN14" s="203">
        <f t="shared" si="10"/>
        <v>0</v>
      </c>
      <c r="BO14" s="203">
        <f t="shared" si="11"/>
        <v>0</v>
      </c>
      <c r="BP14" s="204">
        <f t="shared" si="12"/>
        <v>0</v>
      </c>
    </row>
    <row r="15" spans="1:70" s="3" customFormat="1" ht="20.100000000000001" hidden="1" customHeight="1" thickTop="1" thickBot="1">
      <c r="A15" s="220" t="str">
        <f t="shared" si="0"/>
        <v/>
      </c>
      <c r="B15" s="217">
        <f>'Alle lijsten'!B164</f>
        <v>0</v>
      </c>
      <c r="C15" s="34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205">
        <f t="shared" si="7"/>
        <v>0</v>
      </c>
      <c r="AG15" s="39"/>
      <c r="AH15" s="203">
        <f t="shared" si="8"/>
        <v>0</v>
      </c>
      <c r="AI15" s="54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30">
        <f t="shared" si="9"/>
        <v>0</v>
      </c>
      <c r="BM15" s="55"/>
      <c r="BN15" s="203">
        <f t="shared" si="10"/>
        <v>0</v>
      </c>
      <c r="BO15" s="203">
        <f t="shared" si="11"/>
        <v>0</v>
      </c>
      <c r="BP15" s="204">
        <f t="shared" si="12"/>
        <v>0</v>
      </c>
    </row>
    <row r="16" spans="1:70" s="3" customFormat="1" ht="20.100000000000001" hidden="1" customHeight="1" thickTop="1" thickBot="1">
      <c r="A16" s="220" t="str">
        <f t="shared" si="0"/>
        <v/>
      </c>
      <c r="B16" s="217">
        <f>'Alle lijsten'!B165</f>
        <v>0</v>
      </c>
      <c r="C16" s="34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205">
        <f t="shared" si="7"/>
        <v>0</v>
      </c>
      <c r="AG16" s="39"/>
      <c r="AH16" s="203">
        <f t="shared" si="8"/>
        <v>0</v>
      </c>
      <c r="AI16" s="54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30">
        <f t="shared" si="9"/>
        <v>0</v>
      </c>
      <c r="BM16" s="55"/>
      <c r="BN16" s="203">
        <f t="shared" si="10"/>
        <v>0</v>
      </c>
      <c r="BO16" s="203">
        <f t="shared" si="11"/>
        <v>0</v>
      </c>
      <c r="BP16" s="204">
        <f t="shared" si="12"/>
        <v>0</v>
      </c>
    </row>
    <row r="17" spans="1:68" s="3" customFormat="1" ht="20.100000000000001" hidden="1" customHeight="1" thickTop="1" thickBot="1">
      <c r="A17" s="220" t="str">
        <f t="shared" si="0"/>
        <v/>
      </c>
      <c r="B17" s="217">
        <f>'Alle lijsten'!B166</f>
        <v>0</v>
      </c>
      <c r="C17" s="34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205">
        <f t="shared" si="7"/>
        <v>0</v>
      </c>
      <c r="AG17" s="39"/>
      <c r="AH17" s="203">
        <f t="shared" si="8"/>
        <v>0</v>
      </c>
      <c r="AI17" s="54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30">
        <f t="shared" si="9"/>
        <v>0</v>
      </c>
      <c r="BM17" s="39"/>
      <c r="BN17" s="203">
        <f t="shared" si="10"/>
        <v>0</v>
      </c>
      <c r="BO17" s="203">
        <f t="shared" si="11"/>
        <v>0</v>
      </c>
      <c r="BP17" s="204">
        <f t="shared" si="12"/>
        <v>0</v>
      </c>
    </row>
    <row r="18" spans="1:68" s="3" customFormat="1" ht="20.100000000000001" hidden="1" customHeight="1" thickTop="1" thickBot="1">
      <c r="A18" s="220" t="str">
        <f t="shared" si="0"/>
        <v/>
      </c>
      <c r="B18" s="217">
        <f>'Alle lijsten'!B167</f>
        <v>0</v>
      </c>
      <c r="C18" s="34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205">
        <f t="shared" si="7"/>
        <v>0</v>
      </c>
      <c r="AG18" s="55"/>
      <c r="AH18" s="203">
        <f t="shared" si="8"/>
        <v>0</v>
      </c>
      <c r="AI18" s="54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129"/>
      <c r="BG18" s="29"/>
      <c r="BH18" s="29"/>
      <c r="BI18" s="29"/>
      <c r="BJ18" s="29"/>
      <c r="BK18" s="29"/>
      <c r="BL18" s="30">
        <f t="shared" si="9"/>
        <v>0</v>
      </c>
      <c r="BM18" s="55"/>
      <c r="BN18" s="203">
        <f t="shared" si="10"/>
        <v>0</v>
      </c>
      <c r="BO18" s="203">
        <f t="shared" si="11"/>
        <v>0</v>
      </c>
      <c r="BP18" s="204">
        <f t="shared" si="12"/>
        <v>0</v>
      </c>
    </row>
    <row r="19" spans="1:68" s="3" customFormat="1" ht="20.100000000000001" hidden="1" customHeight="1" thickTop="1" thickBot="1">
      <c r="A19" s="220" t="str">
        <f t="shared" si="0"/>
        <v/>
      </c>
      <c r="B19" s="217">
        <f>'Alle lijsten'!B168</f>
        <v>0</v>
      </c>
      <c r="C19" s="37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205">
        <f t="shared" si="7"/>
        <v>0</v>
      </c>
      <c r="AG19" s="55"/>
      <c r="AH19" s="203">
        <f t="shared" si="8"/>
        <v>0</v>
      </c>
      <c r="AI19" s="57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0">
        <f t="shared" si="9"/>
        <v>0</v>
      </c>
      <c r="BM19" s="55"/>
      <c r="BN19" s="203">
        <f t="shared" si="10"/>
        <v>0</v>
      </c>
      <c r="BO19" s="203">
        <f t="shared" si="11"/>
        <v>0</v>
      </c>
      <c r="BP19" s="204">
        <f t="shared" si="12"/>
        <v>0</v>
      </c>
    </row>
    <row r="20" spans="1:68" s="3" customFormat="1" ht="20.100000000000001" hidden="1" customHeight="1" thickTop="1" thickBot="1">
      <c r="A20" s="220" t="str">
        <f t="shared" si="0"/>
        <v/>
      </c>
      <c r="B20" s="217">
        <f>'Alle lijsten'!B169</f>
        <v>0</v>
      </c>
      <c r="C20" s="28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05">
        <f t="shared" si="7"/>
        <v>0</v>
      </c>
      <c r="AG20" s="39"/>
      <c r="AH20" s="203">
        <f t="shared" si="8"/>
        <v>0</v>
      </c>
      <c r="AI20" s="54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30">
        <f t="shared" si="9"/>
        <v>0</v>
      </c>
      <c r="BM20" s="55"/>
      <c r="BN20" s="203">
        <f t="shared" si="10"/>
        <v>0</v>
      </c>
      <c r="BO20" s="203">
        <f t="shared" si="11"/>
        <v>0</v>
      </c>
      <c r="BP20" s="204">
        <f t="shared" si="12"/>
        <v>0</v>
      </c>
    </row>
    <row r="21" spans="1:68" s="3" customFormat="1" ht="20.100000000000001" hidden="1" customHeight="1" thickTop="1" thickBot="1">
      <c r="A21" s="220" t="str">
        <f t="shared" si="0"/>
        <v/>
      </c>
      <c r="B21" s="217">
        <f>'Alle lijsten'!B170</f>
        <v>0</v>
      </c>
      <c r="C21" s="34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205">
        <f t="shared" si="7"/>
        <v>0</v>
      </c>
      <c r="AG21" s="39"/>
      <c r="AH21" s="203">
        <f t="shared" si="8"/>
        <v>0</v>
      </c>
      <c r="AI21" s="54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30">
        <f t="shared" si="9"/>
        <v>0</v>
      </c>
      <c r="BM21" s="55"/>
      <c r="BN21" s="203">
        <f t="shared" si="10"/>
        <v>0</v>
      </c>
      <c r="BO21" s="203">
        <f t="shared" si="11"/>
        <v>0</v>
      </c>
      <c r="BP21" s="204">
        <f t="shared" si="12"/>
        <v>0</v>
      </c>
    </row>
    <row r="22" spans="1:68" s="3" customFormat="1" ht="20.100000000000001" hidden="1" customHeight="1" thickTop="1" thickBot="1">
      <c r="A22" s="220" t="str">
        <f t="shared" si="0"/>
        <v/>
      </c>
      <c r="B22" s="217">
        <f>'Alle lijsten'!B171</f>
        <v>0</v>
      </c>
      <c r="C22" s="34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205">
        <f t="shared" si="7"/>
        <v>0</v>
      </c>
      <c r="AG22" s="39"/>
      <c r="AH22" s="203">
        <f t="shared" si="8"/>
        <v>0</v>
      </c>
      <c r="AI22" s="54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30">
        <f t="shared" si="9"/>
        <v>0</v>
      </c>
      <c r="BM22" s="55"/>
      <c r="BN22" s="203">
        <f t="shared" si="10"/>
        <v>0</v>
      </c>
      <c r="BO22" s="203">
        <f t="shared" si="11"/>
        <v>0</v>
      </c>
      <c r="BP22" s="204">
        <f t="shared" si="12"/>
        <v>0</v>
      </c>
    </row>
    <row r="23" spans="1:68" s="3" customFormat="1" ht="20.100000000000001" hidden="1" customHeight="1" thickTop="1" thickBot="1">
      <c r="A23" s="220" t="str">
        <f t="shared" si="0"/>
        <v/>
      </c>
      <c r="B23" s="217">
        <f>'Alle lijsten'!B172</f>
        <v>0</v>
      </c>
      <c r="C23" s="35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205">
        <f t="shared" si="7"/>
        <v>0</v>
      </c>
      <c r="AG23" s="40"/>
      <c r="AH23" s="203">
        <f t="shared" si="8"/>
        <v>0</v>
      </c>
      <c r="AI23" s="59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0">
        <f t="shared" si="9"/>
        <v>0</v>
      </c>
      <c r="BM23" s="69"/>
      <c r="BN23" s="203">
        <f t="shared" si="10"/>
        <v>0</v>
      </c>
      <c r="BO23" s="218">
        <f t="shared" ref="BO23" si="13">SUM(AH23)</f>
        <v>0</v>
      </c>
      <c r="BP23" s="204">
        <f t="shared" si="12"/>
        <v>0</v>
      </c>
    </row>
    <row r="24" spans="1:68" ht="16.5" hidden="1" thickTop="1">
      <c r="B24" s="127">
        <f>'Alle lijsten'!B173</f>
        <v>0</v>
      </c>
      <c r="AF24" s="111"/>
      <c r="AG24" s="112"/>
      <c r="AH24" s="113"/>
    </row>
  </sheetData>
  <sortState ref="A3:BQ10">
    <sortCondition ref="BQ3"/>
  </sortState>
  <customSheetViews>
    <customSheetView guid="{3D32FF8D-2D7B-4E8E-A121-2D0EEC57DB23}" scale="66" hiddenRows="1" hiddenColumns="1">
      <pane xSplit="30" topLeftCell="AF1" activePane="topRight" state="frozen"/>
      <selection pane="topRight" activeCell="BV7" sqref="BV7"/>
      <pageMargins left="0.7" right="0.7" top="0.75" bottom="0.75" header="0.3" footer="0.3"/>
    </customSheetView>
    <customSheetView guid="{7D5A682B-7840-4DAB-BB53-AB7A48A909E0}" scale="70">
      <pane xSplit="3" topLeftCell="D1" activePane="topRight" state="frozen"/>
      <selection pane="topRight" activeCell="AJ1" sqref="AJ1"/>
      <pageMargins left="0.7" right="0.7" top="0.75" bottom="0.75" header="0.3" footer="0.3"/>
    </customSheetView>
    <customSheetView guid="{162DEE58-C322-45F3-9011-28626C785983}" scale="66" hiddenRows="1">
      <pane xSplit="2" topLeftCell="C1" activePane="topRight" state="frozen"/>
      <selection pane="topRight" activeCell="BN9" sqref="BN9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BR21"/>
  <sheetViews>
    <sheetView topLeftCell="A2" zoomScale="70" zoomScaleNormal="70" workbookViewId="0">
      <pane xSplit="31" topLeftCell="AF1" activePane="topRight" state="frozen"/>
      <selection activeCell="A2" sqref="A2"/>
      <selection pane="topRight" activeCell="BO33" sqref="BO33"/>
    </sheetView>
  </sheetViews>
  <sheetFormatPr defaultRowHeight="12.75"/>
  <cols>
    <col min="1" max="1" width="7.7109375" customWidth="1"/>
    <col min="2" max="2" width="27.85546875" customWidth="1"/>
    <col min="3" max="31" width="3.7109375" hidden="1" customWidth="1"/>
    <col min="32" max="32" width="7.7109375" customWidth="1"/>
    <col min="33" max="33" width="10.140625" customWidth="1"/>
    <col min="34" max="34" width="9.28515625" customWidth="1"/>
    <col min="35" max="63" width="3.7109375" hidden="1" customWidth="1"/>
    <col min="64" max="64" width="7.7109375" customWidth="1"/>
    <col min="65" max="66" width="9.5703125" customWidth="1"/>
    <col min="67" max="67" width="9" customWidth="1"/>
    <col min="68" max="68" width="9.7109375" customWidth="1"/>
  </cols>
  <sheetData>
    <row r="1" spans="1:70" s="14" customFormat="1" ht="22.5" customHeight="1" thickBot="1">
      <c r="A1" s="67"/>
      <c r="B1" s="13" t="s">
        <v>16</v>
      </c>
      <c r="C1" s="63" t="s">
        <v>1</v>
      </c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4"/>
      <c r="AG1" s="64"/>
      <c r="AH1" s="65"/>
      <c r="AI1" s="63"/>
      <c r="AJ1" s="63"/>
      <c r="AK1" s="63"/>
      <c r="AL1" s="63" t="s">
        <v>48</v>
      </c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  <c r="AY1" s="63"/>
      <c r="AZ1" s="63"/>
      <c r="BA1" s="63"/>
      <c r="BB1" s="63"/>
      <c r="BC1" s="63"/>
      <c r="BD1" s="63"/>
      <c r="BE1" s="63"/>
      <c r="BF1" s="63"/>
      <c r="BG1" s="63"/>
      <c r="BH1" s="63"/>
      <c r="BI1" s="63"/>
      <c r="BJ1" s="63"/>
      <c r="BK1" s="63"/>
      <c r="BL1" s="64"/>
      <c r="BM1" s="64"/>
      <c r="BN1" s="65"/>
      <c r="BO1" s="65"/>
      <c r="BP1" s="66"/>
    </row>
    <row r="2" spans="1:70" s="3" customFormat="1" ht="130.5" customHeight="1">
      <c r="A2" s="137" t="s">
        <v>5</v>
      </c>
      <c r="B2" s="131" t="s">
        <v>14</v>
      </c>
      <c r="C2" s="42"/>
      <c r="D2" s="42">
        <f>'Alle lijsten'!I6</f>
        <v>1</v>
      </c>
      <c r="E2" s="42">
        <v>2</v>
      </c>
      <c r="F2" s="42">
        <v>3</v>
      </c>
      <c r="G2" s="42">
        <v>4</v>
      </c>
      <c r="H2" s="42">
        <v>5</v>
      </c>
      <c r="I2" s="42" t="s">
        <v>49</v>
      </c>
      <c r="J2" s="42" t="s">
        <v>50</v>
      </c>
      <c r="K2" s="42" t="s">
        <v>51</v>
      </c>
      <c r="L2" s="42">
        <v>7</v>
      </c>
      <c r="M2" s="42">
        <v>8</v>
      </c>
      <c r="N2" s="42">
        <v>9</v>
      </c>
      <c r="O2" s="42">
        <v>10</v>
      </c>
      <c r="P2" s="42" t="s">
        <v>52</v>
      </c>
      <c r="Q2" s="42" t="s">
        <v>53</v>
      </c>
      <c r="R2" s="42" t="s">
        <v>54</v>
      </c>
      <c r="S2" s="42" t="s">
        <v>55</v>
      </c>
      <c r="T2" s="42" t="s">
        <v>56</v>
      </c>
      <c r="U2" s="42">
        <v>12</v>
      </c>
      <c r="V2" s="42">
        <v>13</v>
      </c>
      <c r="W2" s="42" t="s">
        <v>57</v>
      </c>
      <c r="X2" s="42" t="s">
        <v>58</v>
      </c>
      <c r="Y2" s="42" t="s">
        <v>59</v>
      </c>
      <c r="Z2" s="42" t="s">
        <v>60</v>
      </c>
      <c r="AA2" s="42" t="s">
        <v>61</v>
      </c>
      <c r="AB2" s="42">
        <v>15</v>
      </c>
      <c r="AC2" s="42">
        <v>16</v>
      </c>
      <c r="AD2" s="42">
        <v>17</v>
      </c>
      <c r="AE2" s="128" t="s">
        <v>29</v>
      </c>
      <c r="AF2" s="132" t="s">
        <v>6</v>
      </c>
      <c r="AG2" s="132" t="s">
        <v>10</v>
      </c>
      <c r="AH2" s="133" t="s">
        <v>11</v>
      </c>
      <c r="AI2" s="47"/>
      <c r="AJ2" s="42">
        <f>'Alle lijsten'!I6</f>
        <v>1</v>
      </c>
      <c r="AK2" s="42">
        <v>2</v>
      </c>
      <c r="AL2" s="42">
        <v>3</v>
      </c>
      <c r="AM2" s="42">
        <v>4</v>
      </c>
      <c r="AN2" s="42">
        <v>5</v>
      </c>
      <c r="AO2" s="42" t="s">
        <v>49</v>
      </c>
      <c r="AP2" s="42" t="s">
        <v>50</v>
      </c>
      <c r="AQ2" s="42" t="s">
        <v>51</v>
      </c>
      <c r="AR2" s="42">
        <v>7</v>
      </c>
      <c r="AS2" s="42">
        <v>8</v>
      </c>
      <c r="AT2" s="42">
        <v>9</v>
      </c>
      <c r="AU2" s="42">
        <v>10</v>
      </c>
      <c r="AV2" s="42" t="s">
        <v>52</v>
      </c>
      <c r="AW2" s="42" t="s">
        <v>53</v>
      </c>
      <c r="AX2" s="42" t="s">
        <v>54</v>
      </c>
      <c r="AY2" s="42" t="s">
        <v>55</v>
      </c>
      <c r="AZ2" s="42" t="s">
        <v>56</v>
      </c>
      <c r="BA2" s="42">
        <v>12</v>
      </c>
      <c r="BB2" s="42">
        <v>13</v>
      </c>
      <c r="BC2" s="42" t="s">
        <v>57</v>
      </c>
      <c r="BD2" s="42" t="s">
        <v>58</v>
      </c>
      <c r="BE2" s="42" t="s">
        <v>59</v>
      </c>
      <c r="BF2" s="42" t="s">
        <v>60</v>
      </c>
      <c r="BG2" s="42" t="s">
        <v>61</v>
      </c>
      <c r="BH2" s="42">
        <v>15</v>
      </c>
      <c r="BI2" s="42">
        <v>16</v>
      </c>
      <c r="BJ2" s="42">
        <v>17</v>
      </c>
      <c r="BK2" s="128" t="s">
        <v>28</v>
      </c>
      <c r="BL2" s="134" t="s">
        <v>2</v>
      </c>
      <c r="BM2" s="134" t="s">
        <v>7</v>
      </c>
      <c r="BN2" s="135" t="s">
        <v>12</v>
      </c>
      <c r="BO2" s="135" t="s">
        <v>8</v>
      </c>
      <c r="BP2" s="136" t="s">
        <v>9</v>
      </c>
      <c r="BR2" s="4"/>
    </row>
    <row r="3" spans="1:70" s="4" customFormat="1" ht="20.100000000000001" customHeight="1">
      <c r="A3" s="210">
        <f t="shared" ref="A3:A20" si="0">IF(BP3=0,"",RANK(BP3,$BP$3:$BP$21,1)-COUNTIF($BP$3:$BP$21,0))</f>
        <v>1</v>
      </c>
      <c r="B3" s="245" t="str">
        <f>'Alle lijsten'!B179</f>
        <v>Marcel Marijnisen</v>
      </c>
      <c r="C3" s="239"/>
      <c r="D3" s="239"/>
      <c r="E3" s="239"/>
      <c r="F3" s="239"/>
      <c r="G3" s="239"/>
      <c r="H3" s="239"/>
      <c r="I3" s="239"/>
      <c r="J3" s="239"/>
      <c r="K3" s="239"/>
      <c r="L3" s="239"/>
      <c r="M3" s="239"/>
      <c r="N3" s="239"/>
      <c r="O3" s="239"/>
      <c r="P3" s="239"/>
      <c r="Q3" s="239"/>
      <c r="R3" s="239"/>
      <c r="S3" s="239"/>
      <c r="T3" s="239"/>
      <c r="U3" s="239"/>
      <c r="V3" s="239"/>
      <c r="W3" s="239"/>
      <c r="X3" s="239"/>
      <c r="Y3" s="239"/>
      <c r="Z3" s="239"/>
      <c r="AA3" s="239"/>
      <c r="AB3" s="239"/>
      <c r="AC3" s="239">
        <v>1</v>
      </c>
      <c r="AD3" s="239"/>
      <c r="AE3" s="239"/>
      <c r="AF3" s="240">
        <f>SUM(D3:AD3)*4+(C3)+(AE3)*20</f>
        <v>4</v>
      </c>
      <c r="AG3" s="244">
        <v>150.11000000000001</v>
      </c>
      <c r="AH3" s="242">
        <f>SUM(AF3+AG3)</f>
        <v>154.11000000000001</v>
      </c>
      <c r="AI3" s="247"/>
      <c r="AJ3" s="239"/>
      <c r="AK3" s="239"/>
      <c r="AL3" s="239"/>
      <c r="AM3" s="239"/>
      <c r="AN3" s="239"/>
      <c r="AO3" s="239"/>
      <c r="AP3" s="239"/>
      <c r="AQ3" s="239"/>
      <c r="AR3" s="239"/>
      <c r="AS3" s="239"/>
      <c r="AT3" s="239"/>
      <c r="AU3" s="239"/>
      <c r="AV3" s="239"/>
      <c r="AW3" s="239"/>
      <c r="AX3" s="239"/>
      <c r="AY3" s="239"/>
      <c r="AZ3" s="239"/>
      <c r="BA3" s="239"/>
      <c r="BB3" s="239">
        <v>1</v>
      </c>
      <c r="BC3" s="239"/>
      <c r="BD3" s="239"/>
      <c r="BE3" s="239"/>
      <c r="BF3" s="239"/>
      <c r="BG3" s="239"/>
      <c r="BH3" s="239"/>
      <c r="BI3" s="239"/>
      <c r="BJ3" s="239"/>
      <c r="BK3" s="239"/>
      <c r="BL3" s="240">
        <f>SUM(AJ3:BJ3)*4+(AI3)+(BK3)*20</f>
        <v>4</v>
      </c>
      <c r="BM3" s="244">
        <v>163.57</v>
      </c>
      <c r="BN3" s="242">
        <f>BL3+BM3</f>
        <v>167.57</v>
      </c>
      <c r="BO3" s="242">
        <f>AH3</f>
        <v>154.11000000000001</v>
      </c>
      <c r="BP3" s="243">
        <f>BN3+BO3</f>
        <v>321.68</v>
      </c>
    </row>
    <row r="4" spans="1:70" s="4" customFormat="1" ht="20.100000000000001" customHeight="1">
      <c r="A4" s="210">
        <f t="shared" si="0"/>
        <v>2</v>
      </c>
      <c r="B4" s="245" t="str">
        <f>'Alle lijsten'!B177</f>
        <v>Johan van Hooijdonk</v>
      </c>
      <c r="C4" s="239"/>
      <c r="D4" s="239"/>
      <c r="E4" s="239">
        <v>1</v>
      </c>
      <c r="F4" s="239"/>
      <c r="G4" s="239"/>
      <c r="H4" s="239"/>
      <c r="I4" s="239">
        <v>1</v>
      </c>
      <c r="J4" s="239"/>
      <c r="K4" s="239"/>
      <c r="L4" s="239">
        <v>1</v>
      </c>
      <c r="M4" s="239"/>
      <c r="N4" s="239"/>
      <c r="O4" s="239"/>
      <c r="P4" s="239"/>
      <c r="Q4" s="239"/>
      <c r="R4" s="239"/>
      <c r="S4" s="239"/>
      <c r="T4" s="239"/>
      <c r="U4" s="239"/>
      <c r="V4" s="239"/>
      <c r="W4" s="239"/>
      <c r="X4" s="239"/>
      <c r="Y4" s="239"/>
      <c r="Z4" s="239"/>
      <c r="AA4" s="239"/>
      <c r="AB4" s="239"/>
      <c r="AC4" s="239"/>
      <c r="AD4" s="239"/>
      <c r="AE4" s="239"/>
      <c r="AF4" s="240">
        <f>SUM(D4:AD4)*4+(C4)+(AE4)*20</f>
        <v>12</v>
      </c>
      <c r="AG4" s="241">
        <v>161.88</v>
      </c>
      <c r="AH4" s="242">
        <f>SUM(AF4+AG4)</f>
        <v>173.88</v>
      </c>
      <c r="AI4" s="247"/>
      <c r="AJ4" s="239">
        <v>1</v>
      </c>
      <c r="AK4" s="239"/>
      <c r="AL4" s="239">
        <v>1</v>
      </c>
      <c r="AM4" s="239"/>
      <c r="AN4" s="239"/>
      <c r="AO4" s="239"/>
      <c r="AP4" s="239"/>
      <c r="AQ4" s="239"/>
      <c r="AR4" s="239">
        <v>1</v>
      </c>
      <c r="AS4" s="239"/>
      <c r="AT4" s="239"/>
      <c r="AU4" s="239"/>
      <c r="AV4" s="239"/>
      <c r="AW4" s="239"/>
      <c r="AX4" s="239"/>
      <c r="AY4" s="239"/>
      <c r="AZ4" s="239"/>
      <c r="BA4" s="239"/>
      <c r="BB4" s="239"/>
      <c r="BC4" s="239"/>
      <c r="BD4" s="239"/>
      <c r="BE4" s="239"/>
      <c r="BF4" s="239"/>
      <c r="BG4" s="239"/>
      <c r="BH4" s="239"/>
      <c r="BI4" s="239"/>
      <c r="BJ4" s="239"/>
      <c r="BK4" s="239"/>
      <c r="BL4" s="240">
        <f>SUM(AJ4:BJ4)*4+(AI4)+(BK4)*20</f>
        <v>12</v>
      </c>
      <c r="BM4" s="241">
        <v>151.53</v>
      </c>
      <c r="BN4" s="242">
        <f>BL4+BM4</f>
        <v>163.53</v>
      </c>
      <c r="BO4" s="242">
        <f>AH4</f>
        <v>173.88</v>
      </c>
      <c r="BP4" s="243">
        <f>BN4+BO4</f>
        <v>337.40999999999997</v>
      </c>
      <c r="BR4" s="11"/>
    </row>
    <row r="5" spans="1:70" s="4" customFormat="1" ht="20.100000000000001" customHeight="1">
      <c r="A5" s="210">
        <f t="shared" si="0"/>
        <v>3</v>
      </c>
      <c r="B5" s="245" t="str">
        <f>'Alle lijsten'!B178</f>
        <v>Jan Heijnen</v>
      </c>
      <c r="C5" s="257"/>
      <c r="D5" s="257"/>
      <c r="E5" s="257"/>
      <c r="F5" s="257"/>
      <c r="G5" s="257"/>
      <c r="H5" s="257"/>
      <c r="I5" s="257"/>
      <c r="J5" s="257"/>
      <c r="K5" s="257"/>
      <c r="L5" s="257"/>
      <c r="M5" s="257"/>
      <c r="N5" s="257"/>
      <c r="O5" s="257"/>
      <c r="P5" s="257"/>
      <c r="Q5" s="257"/>
      <c r="R5" s="257"/>
      <c r="S5" s="257"/>
      <c r="T5" s="257"/>
      <c r="U5" s="257"/>
      <c r="V5" s="257"/>
      <c r="W5" s="257"/>
      <c r="X5" s="257"/>
      <c r="Y5" s="257"/>
      <c r="Z5" s="257"/>
      <c r="AA5" s="257"/>
      <c r="AB5" s="257"/>
      <c r="AC5" s="257"/>
      <c r="AD5" s="257"/>
      <c r="AE5" s="257"/>
      <c r="AF5" s="240">
        <f>SUM(D5:AD5)*4+(C5)+(AE5)*20</f>
        <v>0</v>
      </c>
      <c r="AG5" s="241">
        <v>191.89</v>
      </c>
      <c r="AH5" s="242">
        <f>SUM(AF5+AG5)</f>
        <v>191.89</v>
      </c>
      <c r="AI5" s="247"/>
      <c r="AJ5" s="239"/>
      <c r="AK5" s="239"/>
      <c r="AL5" s="239"/>
      <c r="AM5" s="239"/>
      <c r="AN5" s="239"/>
      <c r="AO5" s="239"/>
      <c r="AP5" s="239"/>
      <c r="AQ5" s="239"/>
      <c r="AR5" s="239"/>
      <c r="AS5" s="239"/>
      <c r="AT5" s="239"/>
      <c r="AU5" s="239"/>
      <c r="AV5" s="239"/>
      <c r="AW5" s="239"/>
      <c r="AX5" s="239"/>
      <c r="AY5" s="239"/>
      <c r="AZ5" s="239"/>
      <c r="BA5" s="239"/>
      <c r="BB5" s="239"/>
      <c r="BC5" s="239"/>
      <c r="BD5" s="239"/>
      <c r="BE5" s="239"/>
      <c r="BF5" s="239"/>
      <c r="BG5" s="239"/>
      <c r="BH5" s="239"/>
      <c r="BI5" s="239"/>
      <c r="BJ5" s="239"/>
      <c r="BK5" s="239"/>
      <c r="BL5" s="240">
        <f>SUM(AJ5:BJ5)*4+(AI5)+(BK5)*20</f>
        <v>0</v>
      </c>
      <c r="BM5" s="241">
        <v>170.31</v>
      </c>
      <c r="BN5" s="242">
        <f>BL5+BM5</f>
        <v>170.31</v>
      </c>
      <c r="BO5" s="242">
        <f>AH5</f>
        <v>191.89</v>
      </c>
      <c r="BP5" s="243">
        <f>BN5+BO5</f>
        <v>362.2</v>
      </c>
      <c r="BR5" s="11"/>
    </row>
    <row r="6" spans="1:70" s="4" customFormat="1" ht="20.100000000000001" customHeight="1">
      <c r="A6" s="210">
        <f t="shared" si="0"/>
        <v>4</v>
      </c>
      <c r="B6" s="245" t="str">
        <f>'Alle lijsten'!B176</f>
        <v>Kees van der Veeken</v>
      </c>
      <c r="C6" s="239"/>
      <c r="D6" s="239"/>
      <c r="E6" s="239"/>
      <c r="F6" s="239"/>
      <c r="G6" s="239"/>
      <c r="H6" s="239"/>
      <c r="I6" s="239"/>
      <c r="J6" s="239"/>
      <c r="K6" s="239"/>
      <c r="L6" s="239"/>
      <c r="M6" s="239"/>
      <c r="N6" s="239"/>
      <c r="O6" s="239"/>
      <c r="P6" s="239"/>
      <c r="Q6" s="239"/>
      <c r="R6" s="239"/>
      <c r="S6" s="239"/>
      <c r="T6" s="239"/>
      <c r="U6" s="239"/>
      <c r="V6" s="239"/>
      <c r="W6" s="239"/>
      <c r="X6" s="239"/>
      <c r="Y6" s="239"/>
      <c r="Z6" s="239"/>
      <c r="AA6" s="239"/>
      <c r="AB6" s="239"/>
      <c r="AC6" s="239"/>
      <c r="AD6" s="239">
        <v>1</v>
      </c>
      <c r="AE6" s="239"/>
      <c r="AF6" s="240">
        <f>SUM(D6:AD6)*4+(C6)+(AE6)*20</f>
        <v>4</v>
      </c>
      <c r="AG6" s="244">
        <v>216.43</v>
      </c>
      <c r="AH6" s="242">
        <f>SUM(AF6+AG6)</f>
        <v>220.43</v>
      </c>
      <c r="AI6" s="247"/>
      <c r="AJ6" s="239">
        <v>1</v>
      </c>
      <c r="AK6" s="239"/>
      <c r="AL6" s="239"/>
      <c r="AM6" s="239"/>
      <c r="AN6" s="239"/>
      <c r="AO6" s="239"/>
      <c r="AP6" s="239"/>
      <c r="AQ6" s="239"/>
      <c r="AR6" s="239"/>
      <c r="AS6" s="239"/>
      <c r="AT6" s="239"/>
      <c r="AU6" s="239"/>
      <c r="AV6" s="239"/>
      <c r="AW6" s="239"/>
      <c r="AX6" s="239"/>
      <c r="AY6" s="239"/>
      <c r="AZ6" s="239"/>
      <c r="BA6" s="239"/>
      <c r="BB6" s="239"/>
      <c r="BC6" s="239"/>
      <c r="BD6" s="239"/>
      <c r="BE6" s="239"/>
      <c r="BF6" s="239"/>
      <c r="BG6" s="239"/>
      <c r="BH6" s="239"/>
      <c r="BI6" s="239">
        <v>1</v>
      </c>
      <c r="BJ6" s="239"/>
      <c r="BK6" s="239"/>
      <c r="BL6" s="240">
        <f>SUM(AJ6:BJ6)*4+(AI6)+(BK6)*20</f>
        <v>8</v>
      </c>
      <c r="BM6" s="244">
        <v>219.53</v>
      </c>
      <c r="BN6" s="242">
        <f>BL6+BM6</f>
        <v>227.53</v>
      </c>
      <c r="BO6" s="242">
        <f>AH6</f>
        <v>220.43</v>
      </c>
      <c r="BP6" s="243">
        <f>BN6+BO6</f>
        <v>447.96000000000004</v>
      </c>
    </row>
    <row r="7" spans="1:70" s="4" customFormat="1" ht="20.100000000000001" hidden="1" customHeight="1">
      <c r="A7" s="210" t="str">
        <f t="shared" si="0"/>
        <v/>
      </c>
      <c r="B7" s="245">
        <f>'Alle lijsten'!B180</f>
        <v>0</v>
      </c>
      <c r="C7" s="239"/>
      <c r="D7" s="239"/>
      <c r="E7" s="239"/>
      <c r="F7" s="239"/>
      <c r="G7" s="239"/>
      <c r="H7" s="239"/>
      <c r="I7" s="239"/>
      <c r="J7" s="239"/>
      <c r="K7" s="239"/>
      <c r="L7" s="239"/>
      <c r="M7" s="239"/>
      <c r="N7" s="239"/>
      <c r="O7" s="239"/>
      <c r="P7" s="239"/>
      <c r="Q7" s="239"/>
      <c r="R7" s="239"/>
      <c r="S7" s="239"/>
      <c r="T7" s="239"/>
      <c r="U7" s="239"/>
      <c r="V7" s="239"/>
      <c r="W7" s="239"/>
      <c r="X7" s="239"/>
      <c r="Y7" s="239"/>
      <c r="Z7" s="239"/>
      <c r="AA7" s="239"/>
      <c r="AB7" s="239"/>
      <c r="AC7" s="239"/>
      <c r="AD7" s="239"/>
      <c r="AE7" s="239"/>
      <c r="AF7" s="240">
        <f t="shared" ref="AF7:AF20" si="1">SUM(D7:AD7)*4+(C7)+(AE7)*20</f>
        <v>0</v>
      </c>
      <c r="AG7" s="241"/>
      <c r="AH7" s="242">
        <f t="shared" ref="AH7:AH20" si="2">SUM(AF7+AG7)</f>
        <v>0</v>
      </c>
      <c r="AI7" s="247"/>
      <c r="AJ7" s="239"/>
      <c r="AK7" s="239"/>
      <c r="AL7" s="239"/>
      <c r="AM7" s="239"/>
      <c r="AN7" s="239"/>
      <c r="AO7" s="239"/>
      <c r="AP7" s="239"/>
      <c r="AQ7" s="239"/>
      <c r="AR7" s="239"/>
      <c r="AS7" s="239"/>
      <c r="AT7" s="239"/>
      <c r="AU7" s="239"/>
      <c r="AV7" s="239"/>
      <c r="AW7" s="239"/>
      <c r="AX7" s="239"/>
      <c r="AY7" s="239"/>
      <c r="AZ7" s="239"/>
      <c r="BA7" s="239"/>
      <c r="BB7" s="239"/>
      <c r="BC7" s="239"/>
      <c r="BD7" s="239"/>
      <c r="BE7" s="239"/>
      <c r="BF7" s="239"/>
      <c r="BG7" s="239"/>
      <c r="BH7" s="239"/>
      <c r="BI7" s="239"/>
      <c r="BJ7" s="239"/>
      <c r="BK7" s="239"/>
      <c r="BL7" s="240">
        <f t="shared" ref="BL7:BL20" si="3">SUM(AJ7:BJ7)*4+(AI7)+(BK7)*20</f>
        <v>0</v>
      </c>
      <c r="BM7" s="241"/>
      <c r="BN7" s="242">
        <f t="shared" ref="BN7:BN20" si="4">BL7+BM7</f>
        <v>0</v>
      </c>
      <c r="BO7" s="242">
        <f t="shared" ref="BO7:BO20" si="5">AH7</f>
        <v>0</v>
      </c>
      <c r="BP7" s="243">
        <f t="shared" ref="BP7:BP20" si="6">BN7+BO7</f>
        <v>0</v>
      </c>
    </row>
    <row r="8" spans="1:70" s="4" customFormat="1" ht="20.100000000000001" hidden="1" customHeight="1">
      <c r="A8" s="210" t="str">
        <f t="shared" si="0"/>
        <v/>
      </c>
      <c r="B8" s="245">
        <f>'Alle lijsten'!B181</f>
        <v>0</v>
      </c>
      <c r="C8" s="239"/>
      <c r="D8" s="239"/>
      <c r="E8" s="239"/>
      <c r="F8" s="239"/>
      <c r="G8" s="239"/>
      <c r="H8" s="239"/>
      <c r="I8" s="239"/>
      <c r="J8" s="239"/>
      <c r="K8" s="239"/>
      <c r="L8" s="239"/>
      <c r="M8" s="239"/>
      <c r="N8" s="239"/>
      <c r="O8" s="239"/>
      <c r="P8" s="239"/>
      <c r="Q8" s="239"/>
      <c r="R8" s="239"/>
      <c r="S8" s="239"/>
      <c r="T8" s="239"/>
      <c r="U8" s="239"/>
      <c r="V8" s="239"/>
      <c r="W8" s="239"/>
      <c r="X8" s="239"/>
      <c r="Y8" s="239"/>
      <c r="Z8" s="239"/>
      <c r="AA8" s="239"/>
      <c r="AB8" s="239"/>
      <c r="AC8" s="239"/>
      <c r="AD8" s="239"/>
      <c r="AE8" s="239"/>
      <c r="AF8" s="240">
        <f t="shared" si="1"/>
        <v>0</v>
      </c>
      <c r="AG8" s="241"/>
      <c r="AH8" s="242">
        <f t="shared" si="2"/>
        <v>0</v>
      </c>
      <c r="AI8" s="247"/>
      <c r="AJ8" s="239"/>
      <c r="AK8" s="239"/>
      <c r="AL8" s="239"/>
      <c r="AM8" s="239"/>
      <c r="AN8" s="239"/>
      <c r="AO8" s="239"/>
      <c r="AP8" s="239"/>
      <c r="AQ8" s="239"/>
      <c r="AR8" s="239"/>
      <c r="AS8" s="239"/>
      <c r="AT8" s="239"/>
      <c r="AU8" s="239"/>
      <c r="AV8" s="239"/>
      <c r="AW8" s="239"/>
      <c r="AX8" s="239"/>
      <c r="AY8" s="239"/>
      <c r="AZ8" s="239"/>
      <c r="BA8" s="239"/>
      <c r="BB8" s="239"/>
      <c r="BC8" s="239"/>
      <c r="BD8" s="239"/>
      <c r="BE8" s="239"/>
      <c r="BF8" s="239"/>
      <c r="BG8" s="239"/>
      <c r="BH8" s="239"/>
      <c r="BI8" s="239"/>
      <c r="BJ8" s="239"/>
      <c r="BK8" s="239"/>
      <c r="BL8" s="240">
        <f t="shared" si="3"/>
        <v>0</v>
      </c>
      <c r="BM8" s="244"/>
      <c r="BN8" s="242">
        <f t="shared" si="4"/>
        <v>0</v>
      </c>
      <c r="BO8" s="242">
        <f t="shared" si="5"/>
        <v>0</v>
      </c>
      <c r="BP8" s="243">
        <f t="shared" si="6"/>
        <v>0</v>
      </c>
    </row>
    <row r="9" spans="1:70" s="4" customFormat="1" ht="20.100000000000001" hidden="1" customHeight="1">
      <c r="A9" s="210" t="str">
        <f t="shared" si="0"/>
        <v/>
      </c>
      <c r="B9" s="245">
        <f>'Alle lijsten'!B182</f>
        <v>0</v>
      </c>
      <c r="C9" s="239"/>
      <c r="D9" s="239"/>
      <c r="E9" s="239"/>
      <c r="F9" s="239"/>
      <c r="G9" s="239"/>
      <c r="H9" s="239"/>
      <c r="I9" s="239"/>
      <c r="J9" s="239"/>
      <c r="K9" s="239"/>
      <c r="L9" s="239"/>
      <c r="M9" s="239"/>
      <c r="N9" s="239"/>
      <c r="O9" s="239"/>
      <c r="P9" s="239"/>
      <c r="Q9" s="239"/>
      <c r="R9" s="239"/>
      <c r="S9" s="239"/>
      <c r="T9" s="239"/>
      <c r="U9" s="239"/>
      <c r="V9" s="239"/>
      <c r="W9" s="239"/>
      <c r="X9" s="239"/>
      <c r="Y9" s="239"/>
      <c r="Z9" s="239"/>
      <c r="AA9" s="239"/>
      <c r="AB9" s="239"/>
      <c r="AC9" s="239"/>
      <c r="AD9" s="239"/>
      <c r="AE9" s="239"/>
      <c r="AF9" s="240">
        <f t="shared" si="1"/>
        <v>0</v>
      </c>
      <c r="AG9" s="241"/>
      <c r="AH9" s="242">
        <f t="shared" si="2"/>
        <v>0</v>
      </c>
      <c r="AI9" s="247"/>
      <c r="AJ9" s="239"/>
      <c r="AK9" s="239"/>
      <c r="AL9" s="239"/>
      <c r="AM9" s="239"/>
      <c r="AN9" s="239"/>
      <c r="AO9" s="239"/>
      <c r="AP9" s="239"/>
      <c r="AQ9" s="239"/>
      <c r="AR9" s="239"/>
      <c r="AS9" s="239"/>
      <c r="AT9" s="239"/>
      <c r="AU9" s="239"/>
      <c r="AV9" s="239"/>
      <c r="AW9" s="239"/>
      <c r="AX9" s="239"/>
      <c r="AY9" s="239"/>
      <c r="AZ9" s="239"/>
      <c r="BA9" s="239"/>
      <c r="BB9" s="239"/>
      <c r="BC9" s="239"/>
      <c r="BD9" s="239"/>
      <c r="BE9" s="239"/>
      <c r="BF9" s="239"/>
      <c r="BG9" s="239"/>
      <c r="BH9" s="239"/>
      <c r="BI9" s="239"/>
      <c r="BJ9" s="239"/>
      <c r="BK9" s="239"/>
      <c r="BL9" s="240">
        <f t="shared" si="3"/>
        <v>0</v>
      </c>
      <c r="BM9" s="244"/>
      <c r="BN9" s="242">
        <f t="shared" si="4"/>
        <v>0</v>
      </c>
      <c r="BO9" s="242">
        <f t="shared" si="5"/>
        <v>0</v>
      </c>
      <c r="BP9" s="243">
        <f t="shared" si="6"/>
        <v>0</v>
      </c>
    </row>
    <row r="10" spans="1:70" s="4" customFormat="1" ht="20.100000000000001" hidden="1" customHeight="1">
      <c r="A10" s="210" t="str">
        <f t="shared" si="0"/>
        <v/>
      </c>
      <c r="B10" s="245">
        <f>'Alle lijsten'!B183</f>
        <v>0</v>
      </c>
      <c r="C10" s="239"/>
      <c r="D10" s="239"/>
      <c r="E10" s="239"/>
      <c r="F10" s="239"/>
      <c r="G10" s="239"/>
      <c r="H10" s="239"/>
      <c r="I10" s="239"/>
      <c r="J10" s="239"/>
      <c r="K10" s="239"/>
      <c r="L10" s="239"/>
      <c r="M10" s="239"/>
      <c r="N10" s="239"/>
      <c r="O10" s="239"/>
      <c r="P10" s="239"/>
      <c r="Q10" s="239"/>
      <c r="R10" s="239"/>
      <c r="S10" s="239"/>
      <c r="T10" s="239"/>
      <c r="U10" s="239"/>
      <c r="V10" s="239"/>
      <c r="W10" s="239"/>
      <c r="X10" s="239"/>
      <c r="Y10" s="239"/>
      <c r="Z10" s="239"/>
      <c r="AA10" s="239"/>
      <c r="AB10" s="239"/>
      <c r="AC10" s="239"/>
      <c r="AD10" s="239"/>
      <c r="AE10" s="239"/>
      <c r="AF10" s="240">
        <f t="shared" si="1"/>
        <v>0</v>
      </c>
      <c r="AG10" s="241"/>
      <c r="AH10" s="242">
        <f t="shared" si="2"/>
        <v>0</v>
      </c>
      <c r="AI10" s="247"/>
      <c r="AJ10" s="239"/>
      <c r="AK10" s="239"/>
      <c r="AL10" s="239"/>
      <c r="AM10" s="239"/>
      <c r="AN10" s="239"/>
      <c r="AO10" s="239"/>
      <c r="AP10" s="239"/>
      <c r="AQ10" s="239"/>
      <c r="AR10" s="239"/>
      <c r="AS10" s="239"/>
      <c r="AT10" s="239"/>
      <c r="AU10" s="239"/>
      <c r="AV10" s="239"/>
      <c r="AW10" s="239"/>
      <c r="AX10" s="239"/>
      <c r="AY10" s="239"/>
      <c r="AZ10" s="239"/>
      <c r="BA10" s="239"/>
      <c r="BB10" s="239"/>
      <c r="BC10" s="239"/>
      <c r="BD10" s="239"/>
      <c r="BE10" s="239"/>
      <c r="BF10" s="239"/>
      <c r="BG10" s="239"/>
      <c r="BH10" s="239"/>
      <c r="BI10" s="239"/>
      <c r="BJ10" s="239"/>
      <c r="BK10" s="239"/>
      <c r="BL10" s="240">
        <f t="shared" si="3"/>
        <v>0</v>
      </c>
      <c r="BM10" s="244"/>
      <c r="BN10" s="242">
        <f t="shared" si="4"/>
        <v>0</v>
      </c>
      <c r="BO10" s="242">
        <f t="shared" si="5"/>
        <v>0</v>
      </c>
      <c r="BP10" s="243">
        <f t="shared" si="6"/>
        <v>0</v>
      </c>
    </row>
    <row r="11" spans="1:70" s="4" customFormat="1" ht="20.100000000000001" hidden="1" customHeight="1">
      <c r="A11" s="210" t="str">
        <f t="shared" si="0"/>
        <v/>
      </c>
      <c r="B11" s="245">
        <f>'Alle lijsten'!B184</f>
        <v>0</v>
      </c>
      <c r="C11" s="239"/>
      <c r="D11" s="239"/>
      <c r="E11" s="239"/>
      <c r="F11" s="239"/>
      <c r="G11" s="239"/>
      <c r="H11" s="239"/>
      <c r="I11" s="239"/>
      <c r="J11" s="239"/>
      <c r="K11" s="239"/>
      <c r="L11" s="239"/>
      <c r="M11" s="239"/>
      <c r="N11" s="239"/>
      <c r="O11" s="239"/>
      <c r="P11" s="239"/>
      <c r="Q11" s="239"/>
      <c r="R11" s="239"/>
      <c r="S11" s="239"/>
      <c r="T11" s="239"/>
      <c r="U11" s="239"/>
      <c r="V11" s="239"/>
      <c r="W11" s="239"/>
      <c r="X11" s="239"/>
      <c r="Y11" s="239"/>
      <c r="Z11" s="239"/>
      <c r="AA11" s="239"/>
      <c r="AB11" s="239"/>
      <c r="AC11" s="239"/>
      <c r="AD11" s="239"/>
      <c r="AE11" s="239"/>
      <c r="AF11" s="240">
        <f t="shared" si="1"/>
        <v>0</v>
      </c>
      <c r="AG11" s="241"/>
      <c r="AH11" s="242">
        <f t="shared" si="2"/>
        <v>0</v>
      </c>
      <c r="AI11" s="247"/>
      <c r="AJ11" s="239"/>
      <c r="AK11" s="239"/>
      <c r="AL11" s="239"/>
      <c r="AM11" s="239"/>
      <c r="AN11" s="239"/>
      <c r="AO11" s="239"/>
      <c r="AP11" s="239"/>
      <c r="AQ11" s="239"/>
      <c r="AR11" s="239"/>
      <c r="AS11" s="239"/>
      <c r="AT11" s="239"/>
      <c r="AU11" s="239"/>
      <c r="AV11" s="239"/>
      <c r="AW11" s="239"/>
      <c r="AX11" s="239"/>
      <c r="AY11" s="239"/>
      <c r="AZ11" s="239"/>
      <c r="BA11" s="239"/>
      <c r="BB11" s="239"/>
      <c r="BC11" s="239"/>
      <c r="BD11" s="239"/>
      <c r="BE11" s="239"/>
      <c r="BF11" s="239"/>
      <c r="BG11" s="239"/>
      <c r="BH11" s="239"/>
      <c r="BI11" s="239"/>
      <c r="BJ11" s="239"/>
      <c r="BK11" s="239"/>
      <c r="BL11" s="240">
        <f t="shared" si="3"/>
        <v>0</v>
      </c>
      <c r="BM11" s="244"/>
      <c r="BN11" s="242">
        <f t="shared" si="4"/>
        <v>0</v>
      </c>
      <c r="BO11" s="242">
        <f t="shared" si="5"/>
        <v>0</v>
      </c>
      <c r="BP11" s="243">
        <f t="shared" si="6"/>
        <v>0</v>
      </c>
    </row>
    <row r="12" spans="1:70" s="4" customFormat="1" ht="20.100000000000001" hidden="1" customHeight="1">
      <c r="A12" s="210" t="str">
        <f t="shared" si="0"/>
        <v/>
      </c>
      <c r="B12" s="245">
        <f>'Alle lijsten'!B185</f>
        <v>0</v>
      </c>
      <c r="C12" s="239"/>
      <c r="D12" s="239"/>
      <c r="E12" s="239"/>
      <c r="F12" s="239"/>
      <c r="G12" s="239"/>
      <c r="H12" s="239"/>
      <c r="I12" s="239"/>
      <c r="J12" s="239"/>
      <c r="K12" s="239"/>
      <c r="L12" s="239"/>
      <c r="M12" s="239"/>
      <c r="N12" s="239"/>
      <c r="O12" s="239"/>
      <c r="P12" s="239"/>
      <c r="Q12" s="239"/>
      <c r="R12" s="239"/>
      <c r="S12" s="239"/>
      <c r="T12" s="239"/>
      <c r="U12" s="239"/>
      <c r="V12" s="239"/>
      <c r="W12" s="239"/>
      <c r="X12" s="239"/>
      <c r="Y12" s="239"/>
      <c r="Z12" s="239"/>
      <c r="AA12" s="239"/>
      <c r="AB12" s="239"/>
      <c r="AC12" s="239"/>
      <c r="AD12" s="239"/>
      <c r="AE12" s="239"/>
      <c r="AF12" s="240">
        <f t="shared" si="1"/>
        <v>0</v>
      </c>
      <c r="AG12" s="241"/>
      <c r="AH12" s="242">
        <f t="shared" si="2"/>
        <v>0</v>
      </c>
      <c r="AI12" s="247"/>
      <c r="AJ12" s="239"/>
      <c r="AK12" s="239"/>
      <c r="AL12" s="239"/>
      <c r="AM12" s="239"/>
      <c r="AN12" s="239"/>
      <c r="AO12" s="239"/>
      <c r="AP12" s="239"/>
      <c r="AQ12" s="239"/>
      <c r="AR12" s="239"/>
      <c r="AS12" s="239"/>
      <c r="AT12" s="239"/>
      <c r="AU12" s="239"/>
      <c r="AV12" s="239"/>
      <c r="AW12" s="239"/>
      <c r="AX12" s="239"/>
      <c r="AY12" s="239"/>
      <c r="AZ12" s="239"/>
      <c r="BA12" s="239"/>
      <c r="BB12" s="239"/>
      <c r="BC12" s="239"/>
      <c r="BD12" s="239"/>
      <c r="BE12" s="239"/>
      <c r="BF12" s="239"/>
      <c r="BG12" s="239"/>
      <c r="BH12" s="239"/>
      <c r="BI12" s="239"/>
      <c r="BJ12" s="239"/>
      <c r="BK12" s="239"/>
      <c r="BL12" s="240">
        <f t="shared" si="3"/>
        <v>0</v>
      </c>
      <c r="BM12" s="241"/>
      <c r="BN12" s="242">
        <f t="shared" si="4"/>
        <v>0</v>
      </c>
      <c r="BO12" s="242">
        <f t="shared" si="5"/>
        <v>0</v>
      </c>
      <c r="BP12" s="243">
        <f t="shared" si="6"/>
        <v>0</v>
      </c>
    </row>
    <row r="13" spans="1:70" s="4" customFormat="1" ht="20.100000000000001" hidden="1" customHeight="1">
      <c r="A13" s="210" t="str">
        <f t="shared" si="0"/>
        <v/>
      </c>
      <c r="B13" s="245">
        <f>'Alle lijsten'!B186</f>
        <v>0</v>
      </c>
      <c r="C13" s="239"/>
      <c r="D13" s="239"/>
      <c r="E13" s="239"/>
      <c r="F13" s="239"/>
      <c r="G13" s="239"/>
      <c r="H13" s="239"/>
      <c r="I13" s="239"/>
      <c r="J13" s="239"/>
      <c r="K13" s="239"/>
      <c r="L13" s="239"/>
      <c r="M13" s="239"/>
      <c r="N13" s="239"/>
      <c r="O13" s="239"/>
      <c r="P13" s="239"/>
      <c r="Q13" s="239"/>
      <c r="R13" s="239"/>
      <c r="S13" s="239"/>
      <c r="T13" s="239"/>
      <c r="U13" s="239"/>
      <c r="V13" s="239"/>
      <c r="W13" s="239"/>
      <c r="X13" s="239"/>
      <c r="Y13" s="239"/>
      <c r="Z13" s="239"/>
      <c r="AA13" s="239"/>
      <c r="AB13" s="239"/>
      <c r="AC13" s="239"/>
      <c r="AD13" s="239"/>
      <c r="AE13" s="239"/>
      <c r="AF13" s="240">
        <f t="shared" si="1"/>
        <v>0</v>
      </c>
      <c r="AG13" s="241"/>
      <c r="AH13" s="242">
        <f t="shared" si="2"/>
        <v>0</v>
      </c>
      <c r="AI13" s="247"/>
      <c r="AJ13" s="239"/>
      <c r="AK13" s="239"/>
      <c r="AL13" s="239"/>
      <c r="AM13" s="239"/>
      <c r="AN13" s="239"/>
      <c r="AO13" s="239"/>
      <c r="AP13" s="239"/>
      <c r="AQ13" s="239"/>
      <c r="AR13" s="239"/>
      <c r="AS13" s="239"/>
      <c r="AT13" s="239"/>
      <c r="AU13" s="239"/>
      <c r="AV13" s="239"/>
      <c r="AW13" s="239"/>
      <c r="AX13" s="239"/>
      <c r="AY13" s="239"/>
      <c r="AZ13" s="239"/>
      <c r="BA13" s="239"/>
      <c r="BB13" s="239"/>
      <c r="BC13" s="239"/>
      <c r="BD13" s="239"/>
      <c r="BE13" s="239"/>
      <c r="BF13" s="239"/>
      <c r="BG13" s="239"/>
      <c r="BH13" s="239"/>
      <c r="BI13" s="239"/>
      <c r="BJ13" s="239"/>
      <c r="BK13" s="239"/>
      <c r="BL13" s="240">
        <f t="shared" si="3"/>
        <v>0</v>
      </c>
      <c r="BM13" s="244"/>
      <c r="BN13" s="242">
        <f t="shared" si="4"/>
        <v>0</v>
      </c>
      <c r="BO13" s="242">
        <f t="shared" si="5"/>
        <v>0</v>
      </c>
      <c r="BP13" s="243">
        <f t="shared" si="6"/>
        <v>0</v>
      </c>
    </row>
    <row r="14" spans="1:70" s="4" customFormat="1" ht="20.100000000000001" hidden="1" customHeight="1">
      <c r="A14" s="210" t="str">
        <f t="shared" si="0"/>
        <v/>
      </c>
      <c r="B14" s="245">
        <f>'Alle lijsten'!B187</f>
        <v>0</v>
      </c>
      <c r="C14" s="239"/>
      <c r="D14" s="239"/>
      <c r="E14" s="239"/>
      <c r="F14" s="239"/>
      <c r="G14" s="239"/>
      <c r="H14" s="239"/>
      <c r="I14" s="239"/>
      <c r="J14" s="239"/>
      <c r="K14" s="239"/>
      <c r="L14" s="239"/>
      <c r="M14" s="239"/>
      <c r="N14" s="239"/>
      <c r="O14" s="239"/>
      <c r="P14" s="239"/>
      <c r="Q14" s="239"/>
      <c r="R14" s="239"/>
      <c r="S14" s="239"/>
      <c r="T14" s="239"/>
      <c r="U14" s="239"/>
      <c r="V14" s="239"/>
      <c r="W14" s="239"/>
      <c r="X14" s="239"/>
      <c r="Y14" s="239"/>
      <c r="Z14" s="239"/>
      <c r="AA14" s="239"/>
      <c r="AB14" s="239"/>
      <c r="AC14" s="239"/>
      <c r="AD14" s="239"/>
      <c r="AE14" s="239"/>
      <c r="AF14" s="240">
        <f t="shared" si="1"/>
        <v>0</v>
      </c>
      <c r="AG14" s="241"/>
      <c r="AH14" s="242">
        <f t="shared" si="2"/>
        <v>0</v>
      </c>
      <c r="AI14" s="247"/>
      <c r="AJ14" s="239"/>
      <c r="AK14" s="239"/>
      <c r="AL14" s="239"/>
      <c r="AM14" s="239"/>
      <c r="AN14" s="239"/>
      <c r="AO14" s="239"/>
      <c r="AP14" s="239"/>
      <c r="AQ14" s="239"/>
      <c r="AR14" s="239"/>
      <c r="AS14" s="239"/>
      <c r="AT14" s="239"/>
      <c r="AU14" s="239"/>
      <c r="AV14" s="239"/>
      <c r="AW14" s="239"/>
      <c r="AX14" s="239"/>
      <c r="AY14" s="239"/>
      <c r="AZ14" s="239"/>
      <c r="BA14" s="239"/>
      <c r="BB14" s="239"/>
      <c r="BC14" s="239"/>
      <c r="BD14" s="239"/>
      <c r="BE14" s="239"/>
      <c r="BF14" s="239"/>
      <c r="BG14" s="239"/>
      <c r="BH14" s="239"/>
      <c r="BI14" s="239"/>
      <c r="BJ14" s="239"/>
      <c r="BK14" s="239"/>
      <c r="BL14" s="240">
        <f t="shared" si="3"/>
        <v>0</v>
      </c>
      <c r="BM14" s="244"/>
      <c r="BN14" s="242">
        <f t="shared" si="4"/>
        <v>0</v>
      </c>
      <c r="BO14" s="242">
        <f t="shared" si="5"/>
        <v>0</v>
      </c>
      <c r="BP14" s="243">
        <f t="shared" si="6"/>
        <v>0</v>
      </c>
    </row>
    <row r="15" spans="1:70" ht="20.100000000000001" hidden="1" customHeight="1">
      <c r="A15" s="210" t="str">
        <f t="shared" si="0"/>
        <v/>
      </c>
      <c r="B15" s="245">
        <f>'Alle lijsten'!B188</f>
        <v>0</v>
      </c>
      <c r="C15" s="253"/>
      <c r="D15" s="253"/>
      <c r="E15" s="253"/>
      <c r="F15" s="253"/>
      <c r="G15" s="253"/>
      <c r="H15" s="253"/>
      <c r="I15" s="253"/>
      <c r="J15" s="253"/>
      <c r="K15" s="253"/>
      <c r="L15" s="253"/>
      <c r="M15" s="253"/>
      <c r="N15" s="253"/>
      <c r="O15" s="253"/>
      <c r="P15" s="253"/>
      <c r="Q15" s="253"/>
      <c r="R15" s="253"/>
      <c r="S15" s="253"/>
      <c r="T15" s="253"/>
      <c r="U15" s="253"/>
      <c r="V15" s="253"/>
      <c r="W15" s="253"/>
      <c r="X15" s="253"/>
      <c r="Y15" s="253"/>
      <c r="Z15" s="253"/>
      <c r="AA15" s="253"/>
      <c r="AB15" s="253"/>
      <c r="AC15" s="253"/>
      <c r="AD15" s="253"/>
      <c r="AE15" s="253"/>
      <c r="AF15" s="240">
        <f t="shared" si="1"/>
        <v>0</v>
      </c>
      <c r="AG15" s="253"/>
      <c r="AH15" s="242">
        <f t="shared" si="2"/>
        <v>0</v>
      </c>
      <c r="AI15" s="253"/>
      <c r="AJ15" s="253"/>
      <c r="AK15" s="253"/>
      <c r="AL15" s="253"/>
      <c r="AM15" s="253"/>
      <c r="AN15" s="253"/>
      <c r="AO15" s="253"/>
      <c r="AP15" s="253"/>
      <c r="AQ15" s="253"/>
      <c r="AR15" s="253"/>
      <c r="AS15" s="253"/>
      <c r="AT15" s="253"/>
      <c r="AU15" s="253"/>
      <c r="AV15" s="253"/>
      <c r="AW15" s="253"/>
      <c r="AX15" s="253"/>
      <c r="AY15" s="253"/>
      <c r="AZ15" s="253"/>
      <c r="BA15" s="253"/>
      <c r="BB15" s="253"/>
      <c r="BC15" s="253"/>
      <c r="BD15" s="253"/>
      <c r="BE15" s="253"/>
      <c r="BF15" s="253"/>
      <c r="BG15" s="253"/>
      <c r="BH15" s="253"/>
      <c r="BI15" s="253"/>
      <c r="BJ15" s="253"/>
      <c r="BK15" s="253"/>
      <c r="BL15" s="240">
        <f t="shared" si="3"/>
        <v>0</v>
      </c>
      <c r="BM15" s="253"/>
      <c r="BN15" s="242">
        <f t="shared" si="4"/>
        <v>0</v>
      </c>
      <c r="BO15" s="242">
        <f t="shared" si="5"/>
        <v>0</v>
      </c>
      <c r="BP15" s="243">
        <f t="shared" si="6"/>
        <v>0</v>
      </c>
    </row>
    <row r="16" spans="1:70" ht="20.100000000000001" hidden="1" customHeight="1">
      <c r="A16" s="138" t="str">
        <f t="shared" si="0"/>
        <v/>
      </c>
      <c r="B16" s="253"/>
      <c r="C16" s="253"/>
      <c r="D16" s="253"/>
      <c r="E16" s="253"/>
      <c r="F16" s="253"/>
      <c r="G16" s="253"/>
      <c r="H16" s="253"/>
      <c r="I16" s="253"/>
      <c r="J16" s="253"/>
      <c r="K16" s="253"/>
      <c r="L16" s="253"/>
      <c r="M16" s="253"/>
      <c r="N16" s="253"/>
      <c r="O16" s="253"/>
      <c r="P16" s="253"/>
      <c r="Q16" s="253"/>
      <c r="R16" s="253"/>
      <c r="S16" s="253"/>
      <c r="T16" s="253"/>
      <c r="U16" s="253"/>
      <c r="V16" s="253"/>
      <c r="W16" s="253"/>
      <c r="X16" s="253"/>
      <c r="Y16" s="253"/>
      <c r="Z16" s="253"/>
      <c r="AA16" s="253"/>
      <c r="AB16" s="253"/>
      <c r="AC16" s="253"/>
      <c r="AD16" s="253"/>
      <c r="AE16" s="253"/>
      <c r="AF16" s="240">
        <f t="shared" si="1"/>
        <v>0</v>
      </c>
      <c r="AG16" s="253"/>
      <c r="AH16" s="249">
        <f t="shared" si="2"/>
        <v>0</v>
      </c>
      <c r="AI16" s="253"/>
      <c r="AJ16" s="253"/>
      <c r="AK16" s="253"/>
      <c r="AL16" s="253"/>
      <c r="AM16" s="253"/>
      <c r="AN16" s="253"/>
      <c r="AO16" s="253"/>
      <c r="AP16" s="253"/>
      <c r="AQ16" s="253"/>
      <c r="AR16" s="253"/>
      <c r="AS16" s="253"/>
      <c r="AT16" s="253"/>
      <c r="AU16" s="253"/>
      <c r="AV16" s="253"/>
      <c r="AW16" s="253"/>
      <c r="AX16" s="253"/>
      <c r="AY16" s="253"/>
      <c r="AZ16" s="253"/>
      <c r="BA16" s="253"/>
      <c r="BB16" s="253"/>
      <c r="BC16" s="253"/>
      <c r="BD16" s="253"/>
      <c r="BE16" s="253"/>
      <c r="BF16" s="253"/>
      <c r="BG16" s="253"/>
      <c r="BH16" s="253"/>
      <c r="BI16" s="253"/>
      <c r="BJ16" s="253"/>
      <c r="BK16" s="253"/>
      <c r="BL16" s="240">
        <f t="shared" si="3"/>
        <v>0</v>
      </c>
      <c r="BM16" s="253"/>
      <c r="BN16" s="249">
        <f t="shared" si="4"/>
        <v>0</v>
      </c>
      <c r="BO16" s="249">
        <f t="shared" si="5"/>
        <v>0</v>
      </c>
      <c r="BP16" s="250">
        <f t="shared" si="6"/>
        <v>0</v>
      </c>
    </row>
    <row r="17" spans="1:68" ht="20.100000000000001" hidden="1" customHeight="1">
      <c r="A17" s="138" t="str">
        <f t="shared" si="0"/>
        <v/>
      </c>
      <c r="B17" s="253"/>
      <c r="C17" s="253"/>
      <c r="D17" s="253"/>
      <c r="E17" s="253"/>
      <c r="F17" s="253"/>
      <c r="G17" s="253"/>
      <c r="H17" s="253"/>
      <c r="I17" s="253"/>
      <c r="J17" s="253"/>
      <c r="K17" s="253"/>
      <c r="L17" s="253"/>
      <c r="M17" s="253"/>
      <c r="N17" s="253"/>
      <c r="O17" s="253"/>
      <c r="P17" s="253"/>
      <c r="Q17" s="253"/>
      <c r="R17" s="253"/>
      <c r="S17" s="253"/>
      <c r="T17" s="253"/>
      <c r="U17" s="253"/>
      <c r="V17" s="253"/>
      <c r="W17" s="253"/>
      <c r="X17" s="253"/>
      <c r="Y17" s="253"/>
      <c r="Z17" s="253"/>
      <c r="AA17" s="253"/>
      <c r="AB17" s="253"/>
      <c r="AC17" s="253"/>
      <c r="AD17" s="253"/>
      <c r="AE17" s="253"/>
      <c r="AF17" s="240">
        <f t="shared" si="1"/>
        <v>0</v>
      </c>
      <c r="AG17" s="253"/>
      <c r="AH17" s="249">
        <f t="shared" si="2"/>
        <v>0</v>
      </c>
      <c r="AI17" s="253"/>
      <c r="AJ17" s="253"/>
      <c r="AK17" s="253"/>
      <c r="AL17" s="253"/>
      <c r="AM17" s="253"/>
      <c r="AN17" s="253"/>
      <c r="AO17" s="253"/>
      <c r="AP17" s="253"/>
      <c r="AQ17" s="253"/>
      <c r="AR17" s="253"/>
      <c r="AS17" s="253"/>
      <c r="AT17" s="253"/>
      <c r="AU17" s="253"/>
      <c r="AV17" s="253"/>
      <c r="AW17" s="253"/>
      <c r="AX17" s="253"/>
      <c r="AY17" s="253"/>
      <c r="AZ17" s="253"/>
      <c r="BA17" s="253"/>
      <c r="BB17" s="253"/>
      <c r="BC17" s="253"/>
      <c r="BD17" s="253"/>
      <c r="BE17" s="253"/>
      <c r="BF17" s="253"/>
      <c r="BG17" s="253"/>
      <c r="BH17" s="253"/>
      <c r="BI17" s="253"/>
      <c r="BJ17" s="253"/>
      <c r="BK17" s="253"/>
      <c r="BL17" s="240">
        <f t="shared" si="3"/>
        <v>0</v>
      </c>
      <c r="BM17" s="253"/>
      <c r="BN17" s="249">
        <f t="shared" si="4"/>
        <v>0</v>
      </c>
      <c r="BO17" s="249">
        <f t="shared" si="5"/>
        <v>0</v>
      </c>
      <c r="BP17" s="250">
        <f t="shared" si="6"/>
        <v>0</v>
      </c>
    </row>
    <row r="18" spans="1:68" ht="20.100000000000001" hidden="1" customHeight="1">
      <c r="A18" s="138" t="str">
        <f t="shared" si="0"/>
        <v/>
      </c>
      <c r="B18" s="253"/>
      <c r="C18" s="253"/>
      <c r="D18" s="253"/>
      <c r="E18" s="253"/>
      <c r="F18" s="253"/>
      <c r="G18" s="253"/>
      <c r="H18" s="253"/>
      <c r="I18" s="253"/>
      <c r="J18" s="253"/>
      <c r="K18" s="253"/>
      <c r="L18" s="253"/>
      <c r="M18" s="253"/>
      <c r="N18" s="253"/>
      <c r="O18" s="253"/>
      <c r="P18" s="253"/>
      <c r="Q18" s="253"/>
      <c r="R18" s="253"/>
      <c r="S18" s="253"/>
      <c r="T18" s="253"/>
      <c r="U18" s="253"/>
      <c r="V18" s="253"/>
      <c r="W18" s="253"/>
      <c r="X18" s="253"/>
      <c r="Y18" s="253"/>
      <c r="Z18" s="253"/>
      <c r="AA18" s="253"/>
      <c r="AB18" s="253"/>
      <c r="AC18" s="253"/>
      <c r="AD18" s="253"/>
      <c r="AE18" s="253"/>
      <c r="AF18" s="240">
        <f t="shared" si="1"/>
        <v>0</v>
      </c>
      <c r="AG18" s="253"/>
      <c r="AH18" s="249">
        <f t="shared" si="2"/>
        <v>0</v>
      </c>
      <c r="AI18" s="253"/>
      <c r="AJ18" s="253"/>
      <c r="AK18" s="253"/>
      <c r="AL18" s="253"/>
      <c r="AM18" s="253"/>
      <c r="AN18" s="253"/>
      <c r="AO18" s="253"/>
      <c r="AP18" s="253"/>
      <c r="AQ18" s="253"/>
      <c r="AR18" s="253"/>
      <c r="AS18" s="253"/>
      <c r="AT18" s="253"/>
      <c r="AU18" s="253"/>
      <c r="AV18" s="253"/>
      <c r="AW18" s="253"/>
      <c r="AX18" s="253"/>
      <c r="AY18" s="253"/>
      <c r="AZ18" s="253"/>
      <c r="BA18" s="253"/>
      <c r="BB18" s="253"/>
      <c r="BC18" s="253"/>
      <c r="BD18" s="253"/>
      <c r="BE18" s="253"/>
      <c r="BF18" s="253"/>
      <c r="BG18" s="253"/>
      <c r="BH18" s="253"/>
      <c r="BI18" s="253"/>
      <c r="BJ18" s="253"/>
      <c r="BK18" s="253"/>
      <c r="BL18" s="240">
        <f t="shared" si="3"/>
        <v>0</v>
      </c>
      <c r="BM18" s="253"/>
      <c r="BN18" s="249">
        <f t="shared" si="4"/>
        <v>0</v>
      </c>
      <c r="BO18" s="249">
        <f t="shared" si="5"/>
        <v>0</v>
      </c>
      <c r="BP18" s="250">
        <f t="shared" si="6"/>
        <v>0</v>
      </c>
    </row>
    <row r="19" spans="1:68" ht="20.100000000000001" hidden="1" customHeight="1">
      <c r="A19" s="138" t="str">
        <f t="shared" si="0"/>
        <v/>
      </c>
      <c r="B19" s="253"/>
      <c r="C19" s="253"/>
      <c r="D19" s="253"/>
      <c r="E19" s="253"/>
      <c r="F19" s="253"/>
      <c r="G19" s="253"/>
      <c r="H19" s="253"/>
      <c r="I19" s="253"/>
      <c r="J19" s="253"/>
      <c r="K19" s="253"/>
      <c r="L19" s="253"/>
      <c r="M19" s="253"/>
      <c r="N19" s="253"/>
      <c r="O19" s="253"/>
      <c r="P19" s="253"/>
      <c r="Q19" s="253"/>
      <c r="R19" s="253"/>
      <c r="S19" s="253"/>
      <c r="T19" s="253"/>
      <c r="U19" s="253"/>
      <c r="V19" s="253"/>
      <c r="W19" s="253"/>
      <c r="X19" s="253"/>
      <c r="Y19" s="253"/>
      <c r="Z19" s="253"/>
      <c r="AA19" s="253"/>
      <c r="AB19" s="253"/>
      <c r="AC19" s="253"/>
      <c r="AD19" s="253"/>
      <c r="AE19" s="253"/>
      <c r="AF19" s="240">
        <f t="shared" si="1"/>
        <v>0</v>
      </c>
      <c r="AG19" s="253"/>
      <c r="AH19" s="249">
        <f t="shared" si="2"/>
        <v>0</v>
      </c>
      <c r="AI19" s="253"/>
      <c r="AJ19" s="253"/>
      <c r="AK19" s="253"/>
      <c r="AL19" s="253"/>
      <c r="AM19" s="253"/>
      <c r="AN19" s="253"/>
      <c r="AO19" s="253"/>
      <c r="AP19" s="253"/>
      <c r="AQ19" s="253"/>
      <c r="AR19" s="253"/>
      <c r="AS19" s="253"/>
      <c r="AT19" s="253"/>
      <c r="AU19" s="253"/>
      <c r="AV19" s="253"/>
      <c r="AW19" s="253"/>
      <c r="AX19" s="253"/>
      <c r="AY19" s="253"/>
      <c r="AZ19" s="253"/>
      <c r="BA19" s="253"/>
      <c r="BB19" s="253"/>
      <c r="BC19" s="253"/>
      <c r="BD19" s="253"/>
      <c r="BE19" s="253"/>
      <c r="BF19" s="253"/>
      <c r="BG19" s="253"/>
      <c r="BH19" s="253"/>
      <c r="BI19" s="253"/>
      <c r="BJ19" s="253"/>
      <c r="BK19" s="253"/>
      <c r="BL19" s="240">
        <f t="shared" si="3"/>
        <v>0</v>
      </c>
      <c r="BM19" s="253"/>
      <c r="BN19" s="249">
        <f t="shared" si="4"/>
        <v>0</v>
      </c>
      <c r="BO19" s="249">
        <f t="shared" si="5"/>
        <v>0</v>
      </c>
      <c r="BP19" s="250">
        <f t="shared" si="6"/>
        <v>0</v>
      </c>
    </row>
    <row r="20" spans="1:68" ht="20.100000000000001" hidden="1" customHeight="1">
      <c r="A20" s="138" t="str">
        <f t="shared" si="0"/>
        <v/>
      </c>
      <c r="B20" s="253"/>
      <c r="C20" s="253"/>
      <c r="D20" s="253"/>
      <c r="E20" s="253"/>
      <c r="F20" s="253"/>
      <c r="G20" s="253"/>
      <c r="H20" s="253"/>
      <c r="I20" s="253"/>
      <c r="J20" s="253"/>
      <c r="K20" s="253"/>
      <c r="L20" s="253"/>
      <c r="M20" s="253"/>
      <c r="N20" s="253"/>
      <c r="O20" s="253"/>
      <c r="P20" s="253"/>
      <c r="Q20" s="253"/>
      <c r="R20" s="253"/>
      <c r="S20" s="253"/>
      <c r="T20" s="253"/>
      <c r="U20" s="253"/>
      <c r="V20" s="253"/>
      <c r="W20" s="253"/>
      <c r="X20" s="253"/>
      <c r="Y20" s="253"/>
      <c r="Z20" s="253"/>
      <c r="AA20" s="253"/>
      <c r="AB20" s="253"/>
      <c r="AC20" s="253"/>
      <c r="AD20" s="253"/>
      <c r="AE20" s="253"/>
      <c r="AF20" s="240">
        <f t="shared" si="1"/>
        <v>0</v>
      </c>
      <c r="AG20" s="253"/>
      <c r="AH20" s="249">
        <f t="shared" si="2"/>
        <v>0</v>
      </c>
      <c r="AI20" s="253"/>
      <c r="AJ20" s="253"/>
      <c r="AK20" s="253"/>
      <c r="AL20" s="253"/>
      <c r="AM20" s="253"/>
      <c r="AN20" s="253"/>
      <c r="AO20" s="253"/>
      <c r="AP20" s="253"/>
      <c r="AQ20" s="253"/>
      <c r="AR20" s="253"/>
      <c r="AS20" s="253"/>
      <c r="AT20" s="253"/>
      <c r="AU20" s="253"/>
      <c r="AV20" s="253"/>
      <c r="AW20" s="253"/>
      <c r="AX20" s="253"/>
      <c r="AY20" s="253"/>
      <c r="AZ20" s="253"/>
      <c r="BA20" s="253"/>
      <c r="BB20" s="253"/>
      <c r="BC20" s="253"/>
      <c r="BD20" s="253"/>
      <c r="BE20" s="253"/>
      <c r="BF20" s="253"/>
      <c r="BG20" s="253"/>
      <c r="BH20" s="253"/>
      <c r="BI20" s="253"/>
      <c r="BJ20" s="253"/>
      <c r="BK20" s="253"/>
      <c r="BL20" s="240">
        <f t="shared" si="3"/>
        <v>0</v>
      </c>
      <c r="BM20" s="253"/>
      <c r="BN20" s="249">
        <f t="shared" si="4"/>
        <v>0</v>
      </c>
      <c r="BO20" s="249">
        <f t="shared" si="5"/>
        <v>0</v>
      </c>
      <c r="BP20" s="250">
        <f t="shared" si="6"/>
        <v>0</v>
      </c>
    </row>
    <row r="21" spans="1:68" ht="18">
      <c r="A21" s="255"/>
      <c r="B21" s="255"/>
      <c r="C21" s="255"/>
      <c r="D21" s="255"/>
      <c r="E21" s="255"/>
      <c r="F21" s="255"/>
      <c r="G21" s="255"/>
      <c r="H21" s="255"/>
      <c r="I21" s="255"/>
      <c r="J21" s="255"/>
      <c r="K21" s="255"/>
      <c r="L21" s="255"/>
      <c r="M21" s="255"/>
      <c r="N21" s="255"/>
      <c r="O21" s="255"/>
      <c r="P21" s="255"/>
      <c r="Q21" s="255"/>
      <c r="R21" s="255"/>
      <c r="S21" s="255"/>
      <c r="T21" s="255"/>
      <c r="U21" s="255"/>
      <c r="V21" s="255"/>
      <c r="W21" s="255"/>
      <c r="X21" s="255"/>
      <c r="Y21" s="255"/>
      <c r="Z21" s="255"/>
      <c r="AA21" s="255"/>
      <c r="AB21" s="255"/>
      <c r="AC21" s="255"/>
      <c r="AD21" s="255"/>
      <c r="AE21" s="255"/>
      <c r="AF21" s="255"/>
      <c r="AG21" s="255"/>
      <c r="AH21" s="255"/>
      <c r="AI21" s="255"/>
      <c r="AJ21" s="255"/>
      <c r="AK21" s="255"/>
      <c r="AL21" s="255"/>
      <c r="AM21" s="255"/>
      <c r="AN21" s="255"/>
      <c r="AO21" s="255"/>
      <c r="AP21" s="255"/>
      <c r="AQ21" s="255"/>
      <c r="AR21" s="255"/>
      <c r="AS21" s="255"/>
      <c r="AT21" s="255"/>
      <c r="AU21" s="255"/>
      <c r="AV21" s="255"/>
      <c r="AW21" s="255"/>
      <c r="AX21" s="255"/>
      <c r="AY21" s="255"/>
      <c r="AZ21" s="255"/>
      <c r="BA21" s="255"/>
      <c r="BB21" s="255"/>
      <c r="BC21" s="255"/>
      <c r="BD21" s="255"/>
      <c r="BE21" s="255"/>
      <c r="BF21" s="255"/>
      <c r="BG21" s="255"/>
      <c r="BH21" s="255"/>
      <c r="BI21" s="255"/>
      <c r="BJ21" s="255"/>
      <c r="BK21" s="255"/>
      <c r="BL21" s="255"/>
      <c r="BM21" s="255"/>
      <c r="BN21" s="255"/>
      <c r="BO21" s="255"/>
      <c r="BP21" s="255"/>
    </row>
  </sheetData>
  <sortState ref="A3:BQ6">
    <sortCondition ref="BQ6"/>
  </sortState>
  <customSheetViews>
    <customSheetView guid="{3D32FF8D-2D7B-4E8E-A121-2D0EEC57DB23}" scale="70" hiddenRows="1" hiddenColumns="1" topLeftCell="A2">
      <pane xSplit="30" topLeftCell="AF1" activePane="topRight" state="frozen"/>
      <selection pane="topRight" activeCell="BO33" sqref="BO33"/>
      <pageMargins left="0.7" right="0.7" top="0.75" bottom="0.75" header="0.3" footer="0.3"/>
    </customSheetView>
    <customSheetView guid="{7D5A682B-7840-4DAB-BB53-AB7A48A909E0}" scale="70">
      <pane xSplit="3" topLeftCell="D1" activePane="topRight" state="frozen"/>
      <selection pane="topRight" activeCell="AJ1" sqref="AJ1"/>
      <pageMargins left="0.7" right="0.7" top="0.75" bottom="0.75" header="0.3" footer="0.3"/>
    </customSheetView>
    <customSheetView guid="{162DEE58-C322-45F3-9011-28626C785983}" scale="70" hiddenRows="1" topLeftCell="A2">
      <pane xSplit="2" topLeftCell="C1" activePane="topRight" state="frozen"/>
      <selection pane="topRight" activeCell="BB6" sqref="BB6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BM20"/>
  <sheetViews>
    <sheetView zoomScale="70" zoomScaleNormal="70" workbookViewId="0">
      <pane xSplit="3" topLeftCell="D1" activePane="topRight" state="frozen"/>
      <selection pane="topRight" activeCell="AD26" sqref="AD26"/>
    </sheetView>
  </sheetViews>
  <sheetFormatPr defaultRowHeight="12.75"/>
  <cols>
    <col min="1" max="1" width="7.7109375" customWidth="1"/>
    <col min="2" max="2" width="21.7109375" customWidth="1"/>
    <col min="3" max="3" width="27.28515625" customWidth="1"/>
    <col min="4" max="29" width="3.7109375" customWidth="1"/>
    <col min="30" max="32" width="7.7109375" customWidth="1"/>
    <col min="33" max="58" width="3.7109375" customWidth="1"/>
    <col min="59" max="64" width="7.7109375" customWidth="1"/>
  </cols>
  <sheetData>
    <row r="1" spans="1:65" s="14" customFormat="1" ht="18.75" customHeight="1" thickBot="1">
      <c r="A1" s="12"/>
      <c r="B1" s="13" t="s">
        <v>15</v>
      </c>
      <c r="C1" s="13"/>
      <c r="D1" s="63" t="s">
        <v>1</v>
      </c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4"/>
      <c r="AE1" s="64"/>
      <c r="AF1" s="65"/>
      <c r="AG1" s="63"/>
      <c r="AH1" s="63"/>
      <c r="AI1" s="63"/>
      <c r="AJ1" s="63" t="s">
        <v>48</v>
      </c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  <c r="AY1" s="63"/>
      <c r="AZ1" s="63"/>
      <c r="BA1" s="63"/>
      <c r="BB1" s="63"/>
      <c r="BC1" s="63"/>
      <c r="BD1" s="63"/>
      <c r="BE1" s="63"/>
      <c r="BF1" s="63"/>
      <c r="BG1" s="64"/>
      <c r="BH1" s="64"/>
      <c r="BI1" s="65"/>
      <c r="BJ1" s="65"/>
      <c r="BK1" s="66"/>
      <c r="BL1" s="67"/>
    </row>
    <row r="2" spans="1:65" s="3" customFormat="1" ht="130.5" customHeight="1">
      <c r="A2" s="131" t="s">
        <v>13</v>
      </c>
      <c r="B2" s="131" t="s">
        <v>14</v>
      </c>
      <c r="C2" s="131" t="s">
        <v>0</v>
      </c>
      <c r="D2" s="42"/>
      <c r="E2" s="42">
        <f>'Alle lijsten'!I6</f>
        <v>1</v>
      </c>
      <c r="F2" s="42">
        <f>'Alle lijsten'!J6</f>
        <v>2</v>
      </c>
      <c r="G2" s="42">
        <f>'Alle lijsten'!K6</f>
        <v>3</v>
      </c>
      <c r="H2" s="42">
        <f>'Alle lijsten'!L6</f>
        <v>4</v>
      </c>
      <c r="I2" s="42">
        <f>'Alle lijsten'!M6</f>
        <v>5</v>
      </c>
      <c r="J2" s="42" t="str">
        <f>'Alle lijsten'!N6</f>
        <v>6a</v>
      </c>
      <c r="K2" s="42" t="str">
        <f>'Alle lijsten'!O6</f>
        <v>6b</v>
      </c>
      <c r="L2" s="42" t="str">
        <f>'Alle lijsten'!P6</f>
        <v>6c</v>
      </c>
      <c r="M2" s="42">
        <f>'Alle lijsten'!Q6</f>
        <v>7</v>
      </c>
      <c r="N2" s="42">
        <f>'Alle lijsten'!R6</f>
        <v>8</v>
      </c>
      <c r="O2" s="42">
        <f>'Alle lijsten'!S6</f>
        <v>9</v>
      </c>
      <c r="P2" s="42">
        <f>'Alle lijsten'!T6</f>
        <v>10</v>
      </c>
      <c r="Q2" s="42" t="str">
        <f>'Alle lijsten'!U6</f>
        <v>11a</v>
      </c>
      <c r="R2" s="42" t="str">
        <f>'Alle lijsten'!V6</f>
        <v>11b</v>
      </c>
      <c r="S2" s="42" t="str">
        <f>'Alle lijsten'!W6</f>
        <v>11c</v>
      </c>
      <c r="T2" s="42" t="str">
        <f>'Alle lijsten'!X6</f>
        <v>11d</v>
      </c>
      <c r="U2" s="42" t="str">
        <f>'Alle lijsten'!Y6</f>
        <v>11e</v>
      </c>
      <c r="V2" s="42">
        <f>'Alle lijsten'!Z6</f>
        <v>12</v>
      </c>
      <c r="W2" s="42">
        <f>'Alle lijsten'!AA6</f>
        <v>13</v>
      </c>
      <c r="X2" s="42" t="str">
        <f>'Alle lijsten'!AB6</f>
        <v>14a</v>
      </c>
      <c r="Y2" s="42" t="str">
        <f>'Alle lijsten'!AC6</f>
        <v>14b</v>
      </c>
      <c r="Z2" s="42" t="str">
        <f>'Alle lijsten'!AD6</f>
        <v>14c</v>
      </c>
      <c r="AA2" s="42" t="str">
        <f>'Alle lijsten'!AE6</f>
        <v>14d</v>
      </c>
      <c r="AB2" s="42" t="str">
        <f>'Alle lijsten'!AF6</f>
        <v>14e</v>
      </c>
      <c r="AC2" s="128" t="s">
        <v>26</v>
      </c>
      <c r="AD2" s="132" t="s">
        <v>6</v>
      </c>
      <c r="AE2" s="132" t="s">
        <v>10</v>
      </c>
      <c r="AF2" s="133" t="s">
        <v>11</v>
      </c>
      <c r="AG2" s="47"/>
      <c r="AH2" s="42">
        <f>'Alle lijsten'!I6</f>
        <v>1</v>
      </c>
      <c r="AI2" s="42">
        <f>'Alle lijsten'!J6</f>
        <v>2</v>
      </c>
      <c r="AJ2" s="42">
        <f>'Alle lijsten'!K6</f>
        <v>3</v>
      </c>
      <c r="AK2" s="42">
        <f>'Alle lijsten'!L6</f>
        <v>4</v>
      </c>
      <c r="AL2" s="42">
        <f>'Alle lijsten'!M6</f>
        <v>5</v>
      </c>
      <c r="AM2" s="42" t="str">
        <f>'Alle lijsten'!N6</f>
        <v>6a</v>
      </c>
      <c r="AN2" s="42" t="str">
        <f>'Alle lijsten'!O6</f>
        <v>6b</v>
      </c>
      <c r="AO2" s="42" t="str">
        <f>'Alle lijsten'!P6</f>
        <v>6c</v>
      </c>
      <c r="AP2" s="42">
        <f>'Alle lijsten'!Q6</f>
        <v>7</v>
      </c>
      <c r="AQ2" s="42">
        <f>'Alle lijsten'!R6</f>
        <v>8</v>
      </c>
      <c r="AR2" s="42">
        <f>'Alle lijsten'!S6</f>
        <v>9</v>
      </c>
      <c r="AS2" s="42">
        <f>'Alle lijsten'!T6</f>
        <v>10</v>
      </c>
      <c r="AT2" s="42" t="str">
        <f>'Alle lijsten'!U6</f>
        <v>11a</v>
      </c>
      <c r="AU2" s="42" t="str">
        <f>'Alle lijsten'!V6</f>
        <v>11b</v>
      </c>
      <c r="AV2" s="42" t="str">
        <f>'Alle lijsten'!W6</f>
        <v>11c</v>
      </c>
      <c r="AW2" s="42" t="str">
        <f>'Alle lijsten'!X6</f>
        <v>11d</v>
      </c>
      <c r="AX2" s="42" t="str">
        <f>'Alle lijsten'!Y6</f>
        <v>11e</v>
      </c>
      <c r="AY2" s="42">
        <f>'Alle lijsten'!Z6</f>
        <v>12</v>
      </c>
      <c r="AZ2" s="42">
        <f>'Alle lijsten'!AA6</f>
        <v>13</v>
      </c>
      <c r="BA2" s="42" t="str">
        <f>'Alle lijsten'!AB6</f>
        <v>14a</v>
      </c>
      <c r="BB2" s="42" t="str">
        <f>'Alle lijsten'!AC6</f>
        <v>14b</v>
      </c>
      <c r="BC2" s="42" t="str">
        <f>'Alle lijsten'!AD6</f>
        <v>14c</v>
      </c>
      <c r="BD2" s="42" t="str">
        <f>'Alle lijsten'!AE6</f>
        <v>14d</v>
      </c>
      <c r="BE2" s="42" t="str">
        <f>'Alle lijsten'!AF6</f>
        <v>14e</v>
      </c>
      <c r="BF2" s="128" t="s">
        <v>26</v>
      </c>
      <c r="BG2" s="134" t="s">
        <v>2</v>
      </c>
      <c r="BH2" s="134" t="s">
        <v>7</v>
      </c>
      <c r="BI2" s="135" t="s">
        <v>12</v>
      </c>
      <c r="BJ2" s="135" t="s">
        <v>8</v>
      </c>
      <c r="BK2" s="136" t="s">
        <v>9</v>
      </c>
      <c r="BL2" s="137" t="s">
        <v>5</v>
      </c>
      <c r="BM2" s="4"/>
    </row>
    <row r="3" spans="1:65" s="3" customFormat="1" ht="20.100000000000001" customHeight="1">
      <c r="A3" s="219">
        <f>'Alle lijsten'!A191</f>
        <v>0</v>
      </c>
      <c r="B3" s="219">
        <f>'Alle lijsten'!B191</f>
        <v>0</v>
      </c>
      <c r="C3" s="219" t="e">
        <f>'Alle lijsten'!#REF!</f>
        <v>#REF!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05">
        <f>SUM(E3:AB3)*4+(D3)+(AC3)*20</f>
        <v>0</v>
      </c>
      <c r="AE3" s="55"/>
      <c r="AF3" s="203">
        <f>SUM(AD3+AE3)</f>
        <v>0</v>
      </c>
      <c r="AG3" s="54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05">
        <f>SUM(AH3:BE3)*4+(AG3)+(BF3)*20</f>
        <v>0</v>
      </c>
      <c r="BH3" s="55"/>
      <c r="BI3" s="203">
        <f>BG3+BH3</f>
        <v>0</v>
      </c>
      <c r="BJ3" s="203">
        <f>AF3</f>
        <v>0</v>
      </c>
      <c r="BK3" s="204">
        <f>BI3+BJ3</f>
        <v>0</v>
      </c>
      <c r="BL3" s="220" t="str">
        <f>IF(BK3=0,"",RANK(BK3,$BK$3:$BK$21,1)-COUNTIF($BK$3:$BK$21,0))</f>
        <v/>
      </c>
      <c r="BM3" s="11"/>
    </row>
    <row r="4" spans="1:65" s="6" customFormat="1" ht="20.100000000000001" customHeight="1">
      <c r="A4" s="219">
        <f>'Alle lijsten'!A192</f>
        <v>0</v>
      </c>
      <c r="B4" s="219">
        <f>'Alle lijsten'!B192</f>
        <v>0</v>
      </c>
      <c r="C4" s="219" t="e">
        <f>'Alle lijsten'!#REF!</f>
        <v>#REF!</v>
      </c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205">
        <f t="shared" ref="AD4:AD20" si="0">SUM(E4:AB4)*4+(D4)+(AC4)*20</f>
        <v>0</v>
      </c>
      <c r="AE4" s="39"/>
      <c r="AF4" s="203">
        <f t="shared" ref="AF4:AF20" si="1">SUM(AD4+AE4)</f>
        <v>0</v>
      </c>
      <c r="AG4" s="58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205">
        <f t="shared" ref="BG4:BG20" si="2">SUM(AH4:BE4)*4+(AG4)+(BF4)*20</f>
        <v>0</v>
      </c>
      <c r="BH4" s="39"/>
      <c r="BI4" s="203">
        <f t="shared" ref="BI4:BI20" si="3">BG4+BH4</f>
        <v>0</v>
      </c>
      <c r="BJ4" s="203">
        <f t="shared" ref="BJ4:BJ20" si="4">AF4</f>
        <v>0</v>
      </c>
      <c r="BK4" s="204">
        <f t="shared" ref="BK4:BK20" si="5">BI4+BJ4</f>
        <v>0</v>
      </c>
      <c r="BL4" s="220" t="str">
        <f t="shared" ref="BL4:BL20" si="6">IF(BK4=0,"",RANK(BK4,$BK$3:$BK$21,1)-COUNTIF($BK$3:$BK$21,0))</f>
        <v/>
      </c>
      <c r="BM4" s="11"/>
    </row>
    <row r="5" spans="1:65" s="6" customFormat="1" ht="20.100000000000001" customHeight="1">
      <c r="A5" s="219">
        <f>'Alle lijsten'!A193</f>
        <v>0</v>
      </c>
      <c r="B5" s="219">
        <f>'Alle lijsten'!B193</f>
        <v>0</v>
      </c>
      <c r="C5" s="219" t="e">
        <f>'Alle lijsten'!#REF!</f>
        <v>#REF!</v>
      </c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129"/>
      <c r="U5" s="32"/>
      <c r="V5" s="32"/>
      <c r="W5" s="32"/>
      <c r="X5" s="32"/>
      <c r="Y5" s="32"/>
      <c r="Z5" s="32"/>
      <c r="AA5" s="32"/>
      <c r="AB5" s="32"/>
      <c r="AC5" s="32"/>
      <c r="AD5" s="205">
        <f t="shared" si="0"/>
        <v>0</v>
      </c>
      <c r="AE5" s="30"/>
      <c r="AF5" s="203">
        <f t="shared" si="1"/>
        <v>0</v>
      </c>
      <c r="AG5" s="58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205">
        <f t="shared" si="2"/>
        <v>0</v>
      </c>
      <c r="BH5" s="39"/>
      <c r="BI5" s="203">
        <f t="shared" si="3"/>
        <v>0</v>
      </c>
      <c r="BJ5" s="203">
        <f t="shared" si="4"/>
        <v>0</v>
      </c>
      <c r="BK5" s="204">
        <f t="shared" si="5"/>
        <v>0</v>
      </c>
      <c r="BL5" s="220" t="str">
        <f t="shared" si="6"/>
        <v/>
      </c>
      <c r="BM5" s="11"/>
    </row>
    <row r="6" spans="1:65" s="6" customFormat="1" ht="20.100000000000001" customHeight="1">
      <c r="A6" s="219">
        <f>'Alle lijsten'!A194</f>
        <v>0</v>
      </c>
      <c r="B6" s="219">
        <f>'Alle lijsten'!B194</f>
        <v>0</v>
      </c>
      <c r="C6" s="219" t="e">
        <f>'Alle lijsten'!#REF!</f>
        <v>#REF!</v>
      </c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205">
        <f t="shared" si="0"/>
        <v>0</v>
      </c>
      <c r="AE6" s="30"/>
      <c r="AF6" s="203">
        <f t="shared" si="1"/>
        <v>0</v>
      </c>
      <c r="AG6" s="58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205">
        <f t="shared" si="2"/>
        <v>0</v>
      </c>
      <c r="BH6" s="39"/>
      <c r="BI6" s="203">
        <f t="shared" si="3"/>
        <v>0</v>
      </c>
      <c r="BJ6" s="203">
        <f t="shared" si="4"/>
        <v>0</v>
      </c>
      <c r="BK6" s="204">
        <f t="shared" si="5"/>
        <v>0</v>
      </c>
      <c r="BL6" s="220" t="str">
        <f t="shared" si="6"/>
        <v/>
      </c>
      <c r="BM6" s="11"/>
    </row>
    <row r="7" spans="1:65" s="6" customFormat="1" ht="20.100000000000001" customHeight="1">
      <c r="A7" s="219">
        <f>'Alle lijsten'!A195</f>
        <v>0</v>
      </c>
      <c r="B7" s="219">
        <f>'Alle lijsten'!B195</f>
        <v>0</v>
      </c>
      <c r="C7" s="219" t="e">
        <f>'Alle lijsten'!#REF!</f>
        <v>#REF!</v>
      </c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205">
        <f t="shared" si="0"/>
        <v>0</v>
      </c>
      <c r="AE7" s="30"/>
      <c r="AF7" s="203">
        <f t="shared" si="1"/>
        <v>0</v>
      </c>
      <c r="AG7" s="58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205">
        <f t="shared" si="2"/>
        <v>0</v>
      </c>
      <c r="BH7" s="39"/>
      <c r="BI7" s="203">
        <f t="shared" si="3"/>
        <v>0</v>
      </c>
      <c r="BJ7" s="203">
        <f t="shared" si="4"/>
        <v>0</v>
      </c>
      <c r="BK7" s="204">
        <f t="shared" si="5"/>
        <v>0</v>
      </c>
      <c r="BL7" s="220" t="str">
        <f t="shared" si="6"/>
        <v/>
      </c>
      <c r="BM7" s="11"/>
    </row>
    <row r="8" spans="1:65" ht="20.100000000000001" customHeight="1">
      <c r="A8" s="219">
        <f>'Alle lijsten'!A196</f>
        <v>0</v>
      </c>
      <c r="B8" s="219">
        <f>'Alle lijsten'!B196</f>
        <v>0</v>
      </c>
      <c r="C8" s="219" t="e">
        <f>'Alle lijsten'!#REF!</f>
        <v>#REF!</v>
      </c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3"/>
      <c r="P8" s="143"/>
      <c r="Q8" s="143"/>
      <c r="R8" s="143"/>
      <c r="S8" s="143"/>
      <c r="T8" s="143"/>
      <c r="U8" s="143"/>
      <c r="V8" s="143"/>
      <c r="W8" s="143"/>
      <c r="X8" s="143"/>
      <c r="Y8" s="143"/>
      <c r="Z8" s="143"/>
      <c r="AA8" s="143"/>
      <c r="AB8" s="143"/>
      <c r="AC8" s="143"/>
      <c r="AD8" s="205">
        <f t="shared" si="0"/>
        <v>0</v>
      </c>
      <c r="AE8" s="143"/>
      <c r="AF8" s="203">
        <f t="shared" si="1"/>
        <v>0</v>
      </c>
      <c r="AG8" s="143"/>
      <c r="AH8" s="143"/>
      <c r="AI8" s="143"/>
      <c r="AJ8" s="143"/>
      <c r="AK8" s="143"/>
      <c r="AL8" s="143"/>
      <c r="AM8" s="143"/>
      <c r="AN8" s="143"/>
      <c r="AO8" s="143"/>
      <c r="AP8" s="143"/>
      <c r="AQ8" s="143"/>
      <c r="AR8" s="143"/>
      <c r="AS8" s="143"/>
      <c r="AT8" s="143"/>
      <c r="AU8" s="143"/>
      <c r="AV8" s="143"/>
      <c r="AW8" s="143"/>
      <c r="AX8" s="143"/>
      <c r="AY8" s="143"/>
      <c r="AZ8" s="143"/>
      <c r="BA8" s="143"/>
      <c r="BB8" s="143"/>
      <c r="BC8" s="143"/>
      <c r="BD8" s="143"/>
      <c r="BE8" s="143"/>
      <c r="BF8" s="143"/>
      <c r="BG8" s="205">
        <f t="shared" si="2"/>
        <v>0</v>
      </c>
      <c r="BH8" s="143"/>
      <c r="BI8" s="203">
        <f t="shared" si="3"/>
        <v>0</v>
      </c>
      <c r="BJ8" s="203">
        <f t="shared" si="4"/>
        <v>0</v>
      </c>
      <c r="BK8" s="204">
        <f t="shared" si="5"/>
        <v>0</v>
      </c>
      <c r="BL8" s="220" t="str">
        <f t="shared" si="6"/>
        <v/>
      </c>
    </row>
    <row r="9" spans="1:65" ht="20.100000000000001" customHeight="1">
      <c r="A9" s="219">
        <f>'Alle lijsten'!A197</f>
        <v>0</v>
      </c>
      <c r="B9" s="219">
        <f>'Alle lijsten'!B197</f>
        <v>0</v>
      </c>
      <c r="C9" s="219" t="e">
        <f>'Alle lijsten'!#REF!</f>
        <v>#REF!</v>
      </c>
      <c r="D9" s="143"/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143"/>
      <c r="P9" s="143"/>
      <c r="Q9" s="143"/>
      <c r="R9" s="143"/>
      <c r="S9" s="143"/>
      <c r="T9" s="143"/>
      <c r="U9" s="143"/>
      <c r="V9" s="143"/>
      <c r="W9" s="143"/>
      <c r="X9" s="143"/>
      <c r="Y9" s="143"/>
      <c r="Z9" s="143"/>
      <c r="AA9" s="143"/>
      <c r="AB9" s="143"/>
      <c r="AC9" s="143"/>
      <c r="AD9" s="205">
        <f t="shared" si="0"/>
        <v>0</v>
      </c>
      <c r="AE9" s="143"/>
      <c r="AF9" s="203">
        <f t="shared" si="1"/>
        <v>0</v>
      </c>
      <c r="AG9" s="143"/>
      <c r="AH9" s="143"/>
      <c r="AI9" s="143"/>
      <c r="AJ9" s="143"/>
      <c r="AK9" s="143"/>
      <c r="AL9" s="143"/>
      <c r="AM9" s="143"/>
      <c r="AN9" s="143"/>
      <c r="AO9" s="143"/>
      <c r="AP9" s="143"/>
      <c r="AQ9" s="143"/>
      <c r="AR9" s="143"/>
      <c r="AS9" s="143"/>
      <c r="AT9" s="143"/>
      <c r="AU9" s="143"/>
      <c r="AV9" s="143"/>
      <c r="AW9" s="143"/>
      <c r="AX9" s="143"/>
      <c r="AY9" s="143"/>
      <c r="AZ9" s="143"/>
      <c r="BA9" s="143"/>
      <c r="BB9" s="143"/>
      <c r="BC9" s="143"/>
      <c r="BD9" s="143"/>
      <c r="BE9" s="143"/>
      <c r="BF9" s="143"/>
      <c r="BG9" s="205">
        <f t="shared" si="2"/>
        <v>0</v>
      </c>
      <c r="BH9" s="143"/>
      <c r="BI9" s="203">
        <f t="shared" si="3"/>
        <v>0</v>
      </c>
      <c r="BJ9" s="203">
        <f t="shared" si="4"/>
        <v>0</v>
      </c>
      <c r="BK9" s="204">
        <f t="shared" si="5"/>
        <v>0</v>
      </c>
      <c r="BL9" s="220" t="str">
        <f t="shared" si="6"/>
        <v/>
      </c>
    </row>
    <row r="10" spans="1:65" ht="20.100000000000001" customHeight="1">
      <c r="A10" s="219">
        <f>'Alle lijsten'!A198</f>
        <v>0</v>
      </c>
      <c r="B10" s="219">
        <f>'Alle lijsten'!B198</f>
        <v>0</v>
      </c>
      <c r="C10" s="219" t="e">
        <f>'Alle lijsten'!#REF!</f>
        <v>#REF!</v>
      </c>
      <c r="D10" s="143"/>
      <c r="E10" s="143"/>
      <c r="F10" s="143"/>
      <c r="G10" s="143"/>
      <c r="H10" s="143"/>
      <c r="I10" s="143"/>
      <c r="J10" s="143"/>
      <c r="K10" s="143"/>
      <c r="L10" s="143"/>
      <c r="M10" s="143"/>
      <c r="N10" s="143"/>
      <c r="O10" s="143"/>
      <c r="P10" s="143"/>
      <c r="Q10" s="143"/>
      <c r="R10" s="143"/>
      <c r="S10" s="143"/>
      <c r="T10" s="143"/>
      <c r="U10" s="143"/>
      <c r="V10" s="143"/>
      <c r="W10" s="143"/>
      <c r="X10" s="143"/>
      <c r="Y10" s="143"/>
      <c r="Z10" s="143"/>
      <c r="AA10" s="143"/>
      <c r="AB10" s="143"/>
      <c r="AC10" s="143"/>
      <c r="AD10" s="205">
        <f t="shared" si="0"/>
        <v>0</v>
      </c>
      <c r="AE10" s="143"/>
      <c r="AF10" s="203">
        <f t="shared" si="1"/>
        <v>0</v>
      </c>
      <c r="AG10" s="143"/>
      <c r="AH10" s="143"/>
      <c r="AI10" s="143"/>
      <c r="AJ10" s="143"/>
      <c r="AK10" s="143"/>
      <c r="AL10" s="143"/>
      <c r="AM10" s="143"/>
      <c r="AN10" s="143"/>
      <c r="AO10" s="143"/>
      <c r="AP10" s="143"/>
      <c r="AQ10" s="143"/>
      <c r="AR10" s="143"/>
      <c r="AS10" s="143"/>
      <c r="AT10" s="143"/>
      <c r="AU10" s="143"/>
      <c r="AV10" s="143"/>
      <c r="AW10" s="143"/>
      <c r="AX10" s="143"/>
      <c r="AY10" s="143"/>
      <c r="AZ10" s="143"/>
      <c r="BA10" s="143"/>
      <c r="BB10" s="143"/>
      <c r="BC10" s="143"/>
      <c r="BD10" s="143"/>
      <c r="BE10" s="143"/>
      <c r="BF10" s="143"/>
      <c r="BG10" s="205">
        <f t="shared" si="2"/>
        <v>0</v>
      </c>
      <c r="BH10" s="143"/>
      <c r="BI10" s="203">
        <f t="shared" si="3"/>
        <v>0</v>
      </c>
      <c r="BJ10" s="203">
        <f t="shared" si="4"/>
        <v>0</v>
      </c>
      <c r="BK10" s="204">
        <f t="shared" si="5"/>
        <v>0</v>
      </c>
      <c r="BL10" s="220" t="str">
        <f t="shared" si="6"/>
        <v/>
      </c>
    </row>
    <row r="11" spans="1:65" ht="20.100000000000001" customHeight="1">
      <c r="A11" s="219">
        <f>'Alle lijsten'!A199</f>
        <v>0</v>
      </c>
      <c r="B11" s="219">
        <f>'Alle lijsten'!B199</f>
        <v>0</v>
      </c>
      <c r="C11" s="219" t="e">
        <f>'Alle lijsten'!#REF!</f>
        <v>#REF!</v>
      </c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143"/>
      <c r="O11" s="143"/>
      <c r="P11" s="143"/>
      <c r="Q11" s="143"/>
      <c r="R11" s="143"/>
      <c r="S11" s="143"/>
      <c r="T11" s="143"/>
      <c r="U11" s="143"/>
      <c r="V11" s="143"/>
      <c r="W11" s="143"/>
      <c r="X11" s="143"/>
      <c r="Y11" s="143"/>
      <c r="Z11" s="143"/>
      <c r="AA11" s="143"/>
      <c r="AB11" s="143"/>
      <c r="AC11" s="143"/>
      <c r="AD11" s="205">
        <f t="shared" si="0"/>
        <v>0</v>
      </c>
      <c r="AE11" s="143"/>
      <c r="AF11" s="203">
        <f t="shared" si="1"/>
        <v>0</v>
      </c>
      <c r="AG11" s="143"/>
      <c r="AH11" s="143"/>
      <c r="AI11" s="143"/>
      <c r="AJ11" s="143"/>
      <c r="AK11" s="143"/>
      <c r="AL11" s="143"/>
      <c r="AM11" s="143"/>
      <c r="AN11" s="143"/>
      <c r="AO11" s="143"/>
      <c r="AP11" s="143"/>
      <c r="AQ11" s="143"/>
      <c r="AR11" s="143"/>
      <c r="AS11" s="143"/>
      <c r="AT11" s="143"/>
      <c r="AU11" s="143"/>
      <c r="AV11" s="143"/>
      <c r="AW11" s="143"/>
      <c r="AX11" s="143"/>
      <c r="AY11" s="143"/>
      <c r="AZ11" s="143"/>
      <c r="BA11" s="143"/>
      <c r="BB11" s="143"/>
      <c r="BC11" s="143"/>
      <c r="BD11" s="143"/>
      <c r="BE11" s="143"/>
      <c r="BF11" s="143"/>
      <c r="BG11" s="205">
        <f t="shared" si="2"/>
        <v>0</v>
      </c>
      <c r="BH11" s="143"/>
      <c r="BI11" s="203">
        <f t="shared" si="3"/>
        <v>0</v>
      </c>
      <c r="BJ11" s="203">
        <f t="shared" si="4"/>
        <v>0</v>
      </c>
      <c r="BK11" s="204">
        <f t="shared" si="5"/>
        <v>0</v>
      </c>
      <c r="BL11" s="220" t="str">
        <f t="shared" si="6"/>
        <v/>
      </c>
    </row>
    <row r="12" spans="1:65" ht="20.100000000000001" customHeight="1">
      <c r="A12" s="116"/>
      <c r="B12" s="107"/>
      <c r="C12" s="107"/>
      <c r="D12" s="143"/>
      <c r="E12" s="143"/>
      <c r="F12" s="143"/>
      <c r="G12" s="143"/>
      <c r="H12" s="143"/>
      <c r="I12" s="143"/>
      <c r="J12" s="143"/>
      <c r="K12" s="143"/>
      <c r="L12" s="143"/>
      <c r="M12" s="143"/>
      <c r="N12" s="143"/>
      <c r="O12" s="143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30">
        <f t="shared" si="0"/>
        <v>0</v>
      </c>
      <c r="AE12" s="143"/>
      <c r="AF12" s="51">
        <f t="shared" si="1"/>
        <v>0</v>
      </c>
      <c r="AG12" s="143"/>
      <c r="AH12" s="143"/>
      <c r="AI12" s="143"/>
      <c r="AJ12" s="143"/>
      <c r="AK12" s="143"/>
      <c r="AL12" s="143"/>
      <c r="AM12" s="143"/>
      <c r="AN12" s="143"/>
      <c r="AO12" s="143"/>
      <c r="AP12" s="143"/>
      <c r="AQ12" s="143"/>
      <c r="AR12" s="143"/>
      <c r="AS12" s="143"/>
      <c r="AT12" s="143"/>
      <c r="AU12" s="143"/>
      <c r="AV12" s="143"/>
      <c r="AW12" s="143"/>
      <c r="AX12" s="143"/>
      <c r="AY12" s="143"/>
      <c r="AZ12" s="143"/>
      <c r="BA12" s="143"/>
      <c r="BB12" s="143"/>
      <c r="BC12" s="143"/>
      <c r="BD12" s="143"/>
      <c r="BE12" s="143"/>
      <c r="BF12" s="143"/>
      <c r="BG12" s="30">
        <f t="shared" si="2"/>
        <v>0</v>
      </c>
      <c r="BH12" s="143"/>
      <c r="BI12" s="51">
        <f t="shared" si="3"/>
        <v>0</v>
      </c>
      <c r="BJ12" s="51">
        <f t="shared" si="4"/>
        <v>0</v>
      </c>
      <c r="BK12" s="53">
        <f t="shared" si="5"/>
        <v>0</v>
      </c>
      <c r="BL12" s="144" t="str">
        <f t="shared" si="6"/>
        <v/>
      </c>
    </row>
    <row r="13" spans="1:65" ht="20.100000000000001" customHeight="1">
      <c r="A13" s="116"/>
      <c r="B13" s="107"/>
      <c r="C13" s="107"/>
      <c r="D13" s="143"/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30">
        <f t="shared" si="0"/>
        <v>0</v>
      </c>
      <c r="AE13" s="143"/>
      <c r="AF13" s="51">
        <f t="shared" si="1"/>
        <v>0</v>
      </c>
      <c r="AG13" s="143"/>
      <c r="AH13" s="143"/>
      <c r="AI13" s="143"/>
      <c r="AJ13" s="143"/>
      <c r="AK13" s="143"/>
      <c r="AL13" s="143"/>
      <c r="AM13" s="143"/>
      <c r="AN13" s="143"/>
      <c r="AO13" s="143"/>
      <c r="AP13" s="143"/>
      <c r="AQ13" s="143"/>
      <c r="AR13" s="143"/>
      <c r="AS13" s="143"/>
      <c r="AT13" s="143"/>
      <c r="AU13" s="143"/>
      <c r="AV13" s="143"/>
      <c r="AW13" s="143"/>
      <c r="AX13" s="143"/>
      <c r="AY13" s="143"/>
      <c r="AZ13" s="143"/>
      <c r="BA13" s="143"/>
      <c r="BB13" s="143"/>
      <c r="BC13" s="143"/>
      <c r="BD13" s="143"/>
      <c r="BE13" s="143"/>
      <c r="BF13" s="143"/>
      <c r="BG13" s="30">
        <f t="shared" si="2"/>
        <v>0</v>
      </c>
      <c r="BH13" s="143"/>
      <c r="BI13" s="51">
        <f t="shared" si="3"/>
        <v>0</v>
      </c>
      <c r="BJ13" s="51">
        <f t="shared" si="4"/>
        <v>0</v>
      </c>
      <c r="BK13" s="53">
        <f t="shared" si="5"/>
        <v>0</v>
      </c>
      <c r="BL13" s="144" t="str">
        <f t="shared" si="6"/>
        <v/>
      </c>
    </row>
    <row r="14" spans="1:65" ht="20.100000000000001" customHeight="1">
      <c r="A14" s="116"/>
      <c r="B14" s="107"/>
      <c r="C14" s="107"/>
      <c r="D14" s="143"/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30">
        <f t="shared" si="0"/>
        <v>0</v>
      </c>
      <c r="AE14" s="143"/>
      <c r="AF14" s="51">
        <f t="shared" si="1"/>
        <v>0</v>
      </c>
      <c r="AG14" s="143"/>
      <c r="AH14" s="143"/>
      <c r="AI14" s="143"/>
      <c r="AJ14" s="143"/>
      <c r="AK14" s="143"/>
      <c r="AL14" s="143"/>
      <c r="AM14" s="143"/>
      <c r="AN14" s="143"/>
      <c r="AO14" s="143"/>
      <c r="AP14" s="143"/>
      <c r="AQ14" s="143"/>
      <c r="AR14" s="143"/>
      <c r="AS14" s="143"/>
      <c r="AT14" s="143"/>
      <c r="AU14" s="143"/>
      <c r="AV14" s="143"/>
      <c r="AW14" s="143"/>
      <c r="AX14" s="143"/>
      <c r="AY14" s="143"/>
      <c r="AZ14" s="143"/>
      <c r="BA14" s="143"/>
      <c r="BB14" s="143"/>
      <c r="BC14" s="143"/>
      <c r="BD14" s="143"/>
      <c r="BE14" s="143"/>
      <c r="BF14" s="143"/>
      <c r="BG14" s="30">
        <f t="shared" si="2"/>
        <v>0</v>
      </c>
      <c r="BH14" s="143"/>
      <c r="BI14" s="51">
        <f t="shared" si="3"/>
        <v>0</v>
      </c>
      <c r="BJ14" s="51">
        <f t="shared" si="4"/>
        <v>0</v>
      </c>
      <c r="BK14" s="53">
        <f t="shared" si="5"/>
        <v>0</v>
      </c>
      <c r="BL14" s="144" t="str">
        <f t="shared" si="6"/>
        <v/>
      </c>
    </row>
    <row r="15" spans="1:65" ht="20.100000000000001" customHeight="1">
      <c r="A15" s="116"/>
      <c r="B15" s="107"/>
      <c r="C15" s="107"/>
      <c r="D15" s="143"/>
      <c r="E15" s="143"/>
      <c r="F15" s="143"/>
      <c r="G15" s="143"/>
      <c r="H15" s="143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30">
        <f t="shared" si="0"/>
        <v>0</v>
      </c>
      <c r="AE15" s="143"/>
      <c r="AF15" s="51">
        <f t="shared" si="1"/>
        <v>0</v>
      </c>
      <c r="AG15" s="143"/>
      <c r="AH15" s="143"/>
      <c r="AI15" s="143"/>
      <c r="AJ15" s="143"/>
      <c r="AK15" s="143"/>
      <c r="AL15" s="143"/>
      <c r="AM15" s="143"/>
      <c r="AN15" s="143"/>
      <c r="AO15" s="143"/>
      <c r="AP15" s="143"/>
      <c r="AQ15" s="143"/>
      <c r="AR15" s="143"/>
      <c r="AS15" s="143"/>
      <c r="AT15" s="143"/>
      <c r="AU15" s="143"/>
      <c r="AV15" s="143"/>
      <c r="AW15" s="143"/>
      <c r="AX15" s="143"/>
      <c r="AY15" s="143"/>
      <c r="AZ15" s="143"/>
      <c r="BA15" s="143"/>
      <c r="BB15" s="143"/>
      <c r="BC15" s="143"/>
      <c r="BD15" s="143"/>
      <c r="BE15" s="143"/>
      <c r="BF15" s="143"/>
      <c r="BG15" s="30">
        <f t="shared" si="2"/>
        <v>0</v>
      </c>
      <c r="BH15" s="143"/>
      <c r="BI15" s="51">
        <f t="shared" si="3"/>
        <v>0</v>
      </c>
      <c r="BJ15" s="51">
        <f t="shared" si="4"/>
        <v>0</v>
      </c>
      <c r="BK15" s="53">
        <f t="shared" si="5"/>
        <v>0</v>
      </c>
      <c r="BL15" s="144" t="str">
        <f t="shared" si="6"/>
        <v/>
      </c>
    </row>
    <row r="16" spans="1:65" ht="20.100000000000001" customHeight="1">
      <c r="A16" s="143"/>
      <c r="B16" s="143"/>
      <c r="C16" s="143"/>
      <c r="D16" s="143"/>
      <c r="E16" s="143"/>
      <c r="F16" s="143"/>
      <c r="G16" s="143"/>
      <c r="H16" s="143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30">
        <f t="shared" si="0"/>
        <v>0</v>
      </c>
      <c r="AE16" s="143"/>
      <c r="AF16" s="51">
        <f t="shared" si="1"/>
        <v>0</v>
      </c>
      <c r="AG16" s="143"/>
      <c r="AH16" s="143"/>
      <c r="AI16" s="143"/>
      <c r="AJ16" s="143"/>
      <c r="AK16" s="143"/>
      <c r="AL16" s="143"/>
      <c r="AM16" s="143"/>
      <c r="AN16" s="143"/>
      <c r="AO16" s="143"/>
      <c r="AP16" s="143"/>
      <c r="AQ16" s="143"/>
      <c r="AR16" s="143"/>
      <c r="AS16" s="143"/>
      <c r="AT16" s="143"/>
      <c r="AU16" s="143"/>
      <c r="AV16" s="143"/>
      <c r="AW16" s="143"/>
      <c r="AX16" s="143"/>
      <c r="AY16" s="143"/>
      <c r="AZ16" s="143"/>
      <c r="BA16" s="143"/>
      <c r="BB16" s="143"/>
      <c r="BC16" s="143"/>
      <c r="BD16" s="143"/>
      <c r="BE16" s="143"/>
      <c r="BF16" s="143"/>
      <c r="BG16" s="30">
        <f t="shared" si="2"/>
        <v>0</v>
      </c>
      <c r="BH16" s="143"/>
      <c r="BI16" s="51">
        <f t="shared" si="3"/>
        <v>0</v>
      </c>
      <c r="BJ16" s="51">
        <f t="shared" si="4"/>
        <v>0</v>
      </c>
      <c r="BK16" s="53">
        <f t="shared" si="5"/>
        <v>0</v>
      </c>
      <c r="BL16" s="144" t="str">
        <f t="shared" si="6"/>
        <v/>
      </c>
    </row>
    <row r="17" spans="1:64" ht="20.100000000000001" customHeight="1">
      <c r="A17" s="143"/>
      <c r="B17" s="143"/>
      <c r="C17" s="143"/>
      <c r="D17" s="143"/>
      <c r="E17" s="143"/>
      <c r="F17" s="143"/>
      <c r="G17" s="143"/>
      <c r="H17" s="143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30">
        <f t="shared" si="0"/>
        <v>0</v>
      </c>
      <c r="AE17" s="143"/>
      <c r="AF17" s="51">
        <f t="shared" si="1"/>
        <v>0</v>
      </c>
      <c r="AG17" s="143"/>
      <c r="AH17" s="143"/>
      <c r="AI17" s="143"/>
      <c r="AJ17" s="143"/>
      <c r="AK17" s="143"/>
      <c r="AL17" s="143"/>
      <c r="AM17" s="143"/>
      <c r="AN17" s="143"/>
      <c r="AO17" s="143"/>
      <c r="AP17" s="143"/>
      <c r="AQ17" s="143"/>
      <c r="AR17" s="143"/>
      <c r="AS17" s="143"/>
      <c r="AT17" s="143"/>
      <c r="AU17" s="143"/>
      <c r="AV17" s="143"/>
      <c r="AW17" s="143"/>
      <c r="AX17" s="143"/>
      <c r="AY17" s="143"/>
      <c r="AZ17" s="143"/>
      <c r="BA17" s="143"/>
      <c r="BB17" s="143"/>
      <c r="BC17" s="143"/>
      <c r="BD17" s="143"/>
      <c r="BE17" s="143"/>
      <c r="BF17" s="143"/>
      <c r="BG17" s="30">
        <f t="shared" si="2"/>
        <v>0</v>
      </c>
      <c r="BH17" s="143"/>
      <c r="BI17" s="51">
        <f t="shared" si="3"/>
        <v>0</v>
      </c>
      <c r="BJ17" s="51">
        <f t="shared" si="4"/>
        <v>0</v>
      </c>
      <c r="BK17" s="53">
        <f t="shared" si="5"/>
        <v>0</v>
      </c>
      <c r="BL17" s="144" t="str">
        <f t="shared" si="6"/>
        <v/>
      </c>
    </row>
    <row r="18" spans="1:64" ht="20.100000000000001" customHeight="1">
      <c r="A18" s="143"/>
      <c r="B18" s="143"/>
      <c r="C18" s="143"/>
      <c r="D18" s="143"/>
      <c r="E18" s="143"/>
      <c r="F18" s="143"/>
      <c r="G18" s="143"/>
      <c r="H18" s="143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30">
        <f t="shared" si="0"/>
        <v>0</v>
      </c>
      <c r="AE18" s="143"/>
      <c r="AF18" s="51">
        <f t="shared" si="1"/>
        <v>0</v>
      </c>
      <c r="AG18" s="143"/>
      <c r="AH18" s="143"/>
      <c r="AI18" s="143"/>
      <c r="AJ18" s="143"/>
      <c r="AK18" s="143"/>
      <c r="AL18" s="143"/>
      <c r="AM18" s="143"/>
      <c r="AN18" s="143"/>
      <c r="AO18" s="143"/>
      <c r="AP18" s="143"/>
      <c r="AQ18" s="143"/>
      <c r="AR18" s="143"/>
      <c r="AS18" s="143"/>
      <c r="AT18" s="143"/>
      <c r="AU18" s="143"/>
      <c r="AV18" s="143"/>
      <c r="AW18" s="143"/>
      <c r="AX18" s="143"/>
      <c r="AY18" s="143"/>
      <c r="AZ18" s="143"/>
      <c r="BA18" s="143"/>
      <c r="BB18" s="143"/>
      <c r="BC18" s="143"/>
      <c r="BD18" s="143"/>
      <c r="BE18" s="143"/>
      <c r="BF18" s="143"/>
      <c r="BG18" s="30">
        <f t="shared" si="2"/>
        <v>0</v>
      </c>
      <c r="BH18" s="143"/>
      <c r="BI18" s="51">
        <f t="shared" si="3"/>
        <v>0</v>
      </c>
      <c r="BJ18" s="51">
        <f t="shared" si="4"/>
        <v>0</v>
      </c>
      <c r="BK18" s="53">
        <f t="shared" si="5"/>
        <v>0</v>
      </c>
      <c r="BL18" s="144" t="str">
        <f t="shared" si="6"/>
        <v/>
      </c>
    </row>
    <row r="19" spans="1:64" ht="20.100000000000001" customHeight="1">
      <c r="A19" s="143"/>
      <c r="B19" s="143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30">
        <f t="shared" si="0"/>
        <v>0</v>
      </c>
      <c r="AE19" s="143"/>
      <c r="AF19" s="51">
        <f t="shared" si="1"/>
        <v>0</v>
      </c>
      <c r="AG19" s="143"/>
      <c r="AH19" s="143"/>
      <c r="AI19" s="143"/>
      <c r="AJ19" s="143"/>
      <c r="AK19" s="143"/>
      <c r="AL19" s="143"/>
      <c r="AM19" s="143"/>
      <c r="AN19" s="143"/>
      <c r="AO19" s="143"/>
      <c r="AP19" s="143"/>
      <c r="AQ19" s="143"/>
      <c r="AR19" s="143"/>
      <c r="AS19" s="143"/>
      <c r="AT19" s="143"/>
      <c r="AU19" s="143"/>
      <c r="AV19" s="143"/>
      <c r="AW19" s="143"/>
      <c r="AX19" s="143"/>
      <c r="AY19" s="143"/>
      <c r="AZ19" s="143"/>
      <c r="BA19" s="143"/>
      <c r="BB19" s="143"/>
      <c r="BC19" s="143"/>
      <c r="BD19" s="143"/>
      <c r="BE19" s="143"/>
      <c r="BF19" s="143"/>
      <c r="BG19" s="30">
        <f t="shared" si="2"/>
        <v>0</v>
      </c>
      <c r="BH19" s="143"/>
      <c r="BI19" s="51">
        <f t="shared" si="3"/>
        <v>0</v>
      </c>
      <c r="BJ19" s="51">
        <f t="shared" si="4"/>
        <v>0</v>
      </c>
      <c r="BK19" s="53">
        <f t="shared" si="5"/>
        <v>0</v>
      </c>
      <c r="BL19" s="144" t="str">
        <f t="shared" si="6"/>
        <v/>
      </c>
    </row>
    <row r="20" spans="1:64" ht="20.100000000000001" customHeight="1">
      <c r="A20" s="143"/>
      <c r="B20" s="143"/>
      <c r="C20" s="143"/>
      <c r="D20" s="143"/>
      <c r="E20" s="143"/>
      <c r="F20" s="143"/>
      <c r="G20" s="143"/>
      <c r="H20" s="143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30">
        <f t="shared" si="0"/>
        <v>0</v>
      </c>
      <c r="AE20" s="143"/>
      <c r="AF20" s="51">
        <f t="shared" si="1"/>
        <v>0</v>
      </c>
      <c r="AG20" s="143"/>
      <c r="AH20" s="143"/>
      <c r="AI20" s="143"/>
      <c r="AJ20" s="143"/>
      <c r="AK20" s="143"/>
      <c r="AL20" s="143"/>
      <c r="AM20" s="143"/>
      <c r="AN20" s="143"/>
      <c r="AO20" s="143"/>
      <c r="AP20" s="143"/>
      <c r="AQ20" s="143"/>
      <c r="AR20" s="143"/>
      <c r="AS20" s="143"/>
      <c r="AT20" s="143"/>
      <c r="AU20" s="143"/>
      <c r="AV20" s="143"/>
      <c r="AW20" s="143"/>
      <c r="AX20" s="143"/>
      <c r="AY20" s="143"/>
      <c r="AZ20" s="143"/>
      <c r="BA20" s="143"/>
      <c r="BB20" s="143"/>
      <c r="BC20" s="143"/>
      <c r="BD20" s="143"/>
      <c r="BE20" s="143"/>
      <c r="BF20" s="143"/>
      <c r="BG20" s="30">
        <f t="shared" si="2"/>
        <v>0</v>
      </c>
      <c r="BH20" s="143"/>
      <c r="BI20" s="51">
        <f t="shared" si="3"/>
        <v>0</v>
      </c>
      <c r="BJ20" s="51">
        <f t="shared" si="4"/>
        <v>0</v>
      </c>
      <c r="BK20" s="53">
        <f t="shared" si="5"/>
        <v>0</v>
      </c>
      <c r="BL20" s="144" t="str">
        <f t="shared" si="6"/>
        <v/>
      </c>
    </row>
  </sheetData>
  <customSheetViews>
    <customSheetView guid="{3D32FF8D-2D7B-4E8E-A121-2D0EEC57DB23}" scale="70" state="hidden">
      <pane xSplit="3" topLeftCell="D1" activePane="topRight" state="frozen"/>
      <selection pane="topRight" activeCell="AD26" sqref="AD26"/>
      <pageMargins left="0.7" right="0.7" top="0.75" bottom="0.75" header="0.3" footer="0.3"/>
    </customSheetView>
    <customSheetView guid="{7D5A682B-7840-4DAB-BB53-AB7A48A909E0}" scale="70">
      <pane xSplit="3" topLeftCell="D1" activePane="topRight" state="frozen"/>
      <selection pane="topRight" activeCell="AD26" sqref="AD26"/>
      <pageMargins left="0.7" right="0.7" top="0.75" bottom="0.75" header="0.3" footer="0.3"/>
    </customSheetView>
    <customSheetView guid="{162DEE58-C322-45F3-9011-28626C785983}" scale="70" state="hidden">
      <pane xSplit="3" topLeftCell="D1" activePane="topRight" state="frozen"/>
      <selection pane="topRight" activeCell="AD26" sqref="AD26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5" sqref="A5:XFD5"/>
    </sheetView>
  </sheetViews>
  <sheetFormatPr defaultRowHeight="12.75"/>
  <sheetData/>
  <customSheetViews>
    <customSheetView guid="{3D32FF8D-2D7B-4E8E-A121-2D0EEC57DB23}" state="hidden">
      <selection activeCell="A5" sqref="A5:XFD5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wsSortMap1.xml><?xml version="1.0" encoding="utf-8"?>
<worksheetSortMap xmlns="http://schemas.microsoft.com/office/excel/2006/main">
  <rowSortMap ref="A3:XFD5" count="3">
    <row newVal="2" oldVal="3"/>
    <row newVal="3" oldVal="4"/>
    <row newVal="4" oldVal="2"/>
  </rowSortMap>
</worksheetSortMap>
</file>

<file path=xl/worksheets/wsSortMap2.xml><?xml version="1.0" encoding="utf-8"?>
<worksheetSortMap xmlns="http://schemas.microsoft.com/office/excel/2006/main">
  <rowSortMap ref="A3:XFD14" count="12">
    <row newVal="2" oldVal="10"/>
    <row newVal="3" oldVal="8"/>
    <row newVal="4" oldVal="9"/>
    <row newVal="5" oldVal="11"/>
    <row newVal="6" oldVal="7"/>
    <row newVal="7" oldVal="13"/>
    <row newVal="8" oldVal="2"/>
    <row newVal="9" oldVal="5"/>
    <row newVal="10" oldVal="6"/>
    <row newVal="11" oldVal="4"/>
    <row newVal="12" oldVal="3"/>
    <row newVal="13" oldVal="12"/>
  </rowSortMap>
</worksheetSortMap>
</file>

<file path=xl/worksheets/wsSortMap3.xml><?xml version="1.0" encoding="utf-8"?>
<worksheetSortMap xmlns="http://schemas.microsoft.com/office/excel/2006/main">
  <rowSortMap ref="A3:XFD6" count="4">
    <row newVal="2" oldVal="3"/>
    <row newVal="3" oldVal="4"/>
    <row newVal="4" oldVal="5"/>
    <row newVal="5" oldVal="2"/>
  </rowSortMap>
</worksheetSortMap>
</file>

<file path=xl/worksheets/wsSortMap4.xml><?xml version="1.0" encoding="utf-8"?>
<worksheetSortMap xmlns="http://schemas.microsoft.com/office/excel/2006/main">
  <rowSortMap ref="A3:XFD15" count="11">
    <row newVal="2" oldVal="7"/>
    <row newVal="3" oldVal="14"/>
    <row newVal="4" oldVal="9"/>
    <row newVal="5" oldVal="13"/>
    <row newVal="7" oldVal="4"/>
    <row newVal="8" oldVal="3"/>
    <row newVal="9" oldVal="8"/>
    <row newVal="11" oldVal="5"/>
    <row newVal="12" oldVal="2"/>
    <row newVal="13" oldVal="12"/>
    <row newVal="14" oldVal="11"/>
  </rowSortMap>
</worksheetSortMap>
</file>

<file path=xl/worksheets/wsSortMap5.xml><?xml version="1.0" encoding="utf-8"?>
<worksheetSortMap xmlns="http://schemas.microsoft.com/office/excel/2006/main">
  <rowSortMap ref="A3:XFD10" count="6">
    <row newVal="2" oldVal="9"/>
    <row newVal="3" oldVal="8"/>
    <row newVal="4" oldVal="7"/>
    <row newVal="7" oldVal="2"/>
    <row newVal="8" oldVal="4"/>
    <row newVal="9" oldVal="3"/>
  </rowSortMap>
</worksheetSortMap>
</file>

<file path=xl/worksheets/wsSortMap6.xml><?xml version="1.0" encoding="utf-8"?>
<worksheetSortMap xmlns="http://schemas.microsoft.com/office/excel/2006/main">
  <rowSortMap ref="A3:XFD6" count="2">
    <row newVal="2" oldVal="5"/>
    <row newVal="5" oldVal="2"/>
  </rowSortMap>
</worksheetSortMap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14</vt:i4>
      </vt:variant>
      <vt:variant>
        <vt:lpstr>Benoemde bereiken</vt:lpstr>
      </vt:variant>
      <vt:variant>
        <vt:i4>1</vt:i4>
      </vt:variant>
    </vt:vector>
  </HeadingPairs>
  <TitlesOfParts>
    <vt:vector size="15" baseType="lpstr">
      <vt:lpstr>Alle lijsten</vt:lpstr>
      <vt:lpstr>JP</vt:lpstr>
      <vt:lpstr>IMP Paard</vt:lpstr>
      <vt:lpstr>IMP Pony</vt:lpstr>
      <vt:lpstr>Shet</vt:lpstr>
      <vt:lpstr>Jeugd</vt:lpstr>
      <vt:lpstr>OHZ</vt:lpstr>
      <vt:lpstr>1span Pony</vt:lpstr>
      <vt:lpstr>meerspannen</vt:lpstr>
      <vt:lpstr>2span Pony</vt:lpstr>
      <vt:lpstr>1span Paard</vt:lpstr>
      <vt:lpstr>2span Paard</vt:lpstr>
      <vt:lpstr>4span Paard</vt:lpstr>
      <vt:lpstr>tandem pony</vt:lpstr>
      <vt:lpstr>'Alle lijsten'!Afdrukbereik</vt:lpstr>
    </vt:vector>
  </TitlesOfParts>
  <Company>Home Use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de Ronde-Oudemans</dc:creator>
  <cp:lastModifiedBy>moppie</cp:lastModifiedBy>
  <cp:lastPrinted>2013-12-27T20:30:10Z</cp:lastPrinted>
  <dcterms:created xsi:type="dcterms:W3CDTF">2005-02-02T14:54:55Z</dcterms:created>
  <dcterms:modified xsi:type="dcterms:W3CDTF">2026-09-21T13:23:03Z</dcterms:modified>
</cp:coreProperties>
</file>