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B496F841-3B3F-4884-A3FB-10D17CCD478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arathon" sheetId="1" r:id="rId1"/>
    <sheet name="epo" sheetId="3" r:id="rId2"/>
    <sheet name="dpo" sheetId="4" r:id="rId3"/>
    <sheet name="mpo" sheetId="5" r:id="rId4"/>
    <sheet name="epa" sheetId="6" r:id="rId5"/>
    <sheet name="dpa" sheetId="7" r:id="rId6"/>
    <sheet name="mpa" sheetId="8" r:id="rId7"/>
    <sheet name="ohz" sheetId="9" r:id="rId8"/>
  </sheets>
  <definedNames>
    <definedName name="_xlnm._FilterDatabase" localSheetId="5" hidden="1">dpa!$A$8:$AR$50</definedName>
    <definedName name="_xlnm._FilterDatabase" localSheetId="2" hidden="1">dpo!$A$9:$AR$51</definedName>
    <definedName name="_xlnm._FilterDatabase" localSheetId="4" hidden="1">epa!$A$8:$AR$50</definedName>
    <definedName name="_xlnm._FilterDatabase" localSheetId="1" hidden="1">epo!$A$9:$AR$51</definedName>
    <definedName name="_xlnm._FilterDatabase" localSheetId="0" hidden="1">marathon!$A$10:$AQ$10</definedName>
    <definedName name="_xlnm._FilterDatabase" localSheetId="6" hidden="1">mpa!$A$9:$AR$51</definedName>
    <definedName name="_xlnm._FilterDatabase" localSheetId="3" hidden="1">mpo!$A$9:$AR$51</definedName>
    <definedName name="_xlnm._FilterDatabase" localSheetId="7" hidden="1">ohz!$A$9:$AR$51</definedName>
    <definedName name="_xlnm.Print_Area" localSheetId="2">dpo!$A$1:$AP$49</definedName>
    <definedName name="_xlnm.Print_Area" localSheetId="1">epo!$A$1:$AP$45</definedName>
    <definedName name="_xlnm.Print_Titles" localSheetId="0">marathon!$1:$8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1" i="9" l="1"/>
  <c r="AK51" i="9" s="1"/>
  <c r="N51" i="9"/>
  <c r="I51" i="9"/>
  <c r="K51" i="9" s="1"/>
  <c r="AJ50" i="9"/>
  <c r="AK50" i="9" s="1"/>
  <c r="N50" i="9"/>
  <c r="I50" i="9"/>
  <c r="K50" i="9" s="1"/>
  <c r="AJ49" i="9"/>
  <c r="AK49" i="9" s="1"/>
  <c r="N49" i="9"/>
  <c r="I49" i="9"/>
  <c r="K49" i="9" s="1"/>
  <c r="AJ48" i="9"/>
  <c r="AK48" i="9" s="1"/>
  <c r="N48" i="9"/>
  <c r="I48" i="9"/>
  <c r="K48" i="9" s="1"/>
  <c r="AJ47" i="9"/>
  <c r="AK47" i="9" s="1"/>
  <c r="AN47" i="9" s="1"/>
  <c r="N47" i="9"/>
  <c r="I47" i="9"/>
  <c r="K47" i="9" s="1"/>
  <c r="AJ46" i="9"/>
  <c r="AK46" i="9" s="1"/>
  <c r="N46" i="9"/>
  <c r="I46" i="9"/>
  <c r="K46" i="9" s="1"/>
  <c r="AJ45" i="9"/>
  <c r="AK45" i="9" s="1"/>
  <c r="N45" i="9"/>
  <c r="I45" i="9"/>
  <c r="K45" i="9" s="1"/>
  <c r="AJ44" i="9"/>
  <c r="AK44" i="9" s="1"/>
  <c r="N44" i="9"/>
  <c r="I44" i="9"/>
  <c r="K44" i="9" s="1"/>
  <c r="AJ43" i="9"/>
  <c r="AK43" i="9" s="1"/>
  <c r="N43" i="9"/>
  <c r="I43" i="9"/>
  <c r="K43" i="9" s="1"/>
  <c r="AJ42" i="9"/>
  <c r="AK42" i="9" s="1"/>
  <c r="N42" i="9"/>
  <c r="I42" i="9"/>
  <c r="K42" i="9" s="1"/>
  <c r="AJ41" i="9"/>
  <c r="AK41" i="9" s="1"/>
  <c r="AN41" i="9" s="1"/>
  <c r="N41" i="9"/>
  <c r="I41" i="9"/>
  <c r="K41" i="9" s="1"/>
  <c r="AJ40" i="9"/>
  <c r="AK40" i="9" s="1"/>
  <c r="AN40" i="9" s="1"/>
  <c r="I40" i="9"/>
  <c r="K40" i="9" s="1"/>
  <c r="AJ39" i="9"/>
  <c r="AK39" i="9" s="1"/>
  <c r="N39" i="9"/>
  <c r="I39" i="9"/>
  <c r="K39" i="9" s="1"/>
  <c r="AJ38" i="9"/>
  <c r="AK38" i="9" s="1"/>
  <c r="N38" i="9"/>
  <c r="AN38" i="9" s="1"/>
  <c r="K38" i="9"/>
  <c r="I38" i="9"/>
  <c r="AJ37" i="9"/>
  <c r="AK37" i="9" s="1"/>
  <c r="N37" i="9"/>
  <c r="I37" i="9"/>
  <c r="K37" i="9" s="1"/>
  <c r="AJ36" i="9"/>
  <c r="AK36" i="9" s="1"/>
  <c r="N36" i="9"/>
  <c r="I36" i="9"/>
  <c r="K36" i="9" s="1"/>
  <c r="AJ35" i="9"/>
  <c r="AK35" i="9" s="1"/>
  <c r="N35" i="9"/>
  <c r="I35" i="9"/>
  <c r="K35" i="9" s="1"/>
  <c r="AJ34" i="9"/>
  <c r="AK34" i="9" s="1"/>
  <c r="AN34" i="9" s="1"/>
  <c r="N34" i="9"/>
  <c r="I34" i="9"/>
  <c r="K34" i="9" s="1"/>
  <c r="AJ33" i="9"/>
  <c r="AK33" i="9" s="1"/>
  <c r="N33" i="9"/>
  <c r="I33" i="9"/>
  <c r="K33" i="9" s="1"/>
  <c r="AJ32" i="9"/>
  <c r="AK32" i="9" s="1"/>
  <c r="N32" i="9"/>
  <c r="AN32" i="9" s="1"/>
  <c r="I32" i="9"/>
  <c r="K32" i="9" s="1"/>
  <c r="AJ31" i="9"/>
  <c r="AK31" i="9" s="1"/>
  <c r="N31" i="9"/>
  <c r="I31" i="9"/>
  <c r="K31" i="9" s="1"/>
  <c r="AJ30" i="9"/>
  <c r="AK30" i="9" s="1"/>
  <c r="N30" i="9"/>
  <c r="AN30" i="9" s="1"/>
  <c r="I30" i="9"/>
  <c r="K30" i="9" s="1"/>
  <c r="AJ29" i="9"/>
  <c r="AK29" i="9" s="1"/>
  <c r="N29" i="9"/>
  <c r="I29" i="9"/>
  <c r="K29" i="9" s="1"/>
  <c r="AJ28" i="9"/>
  <c r="AK28" i="9" s="1"/>
  <c r="N28" i="9"/>
  <c r="AN28" i="9" s="1"/>
  <c r="I28" i="9"/>
  <c r="K28" i="9" s="1"/>
  <c r="AJ27" i="9"/>
  <c r="AK27" i="9" s="1"/>
  <c r="N27" i="9"/>
  <c r="I27" i="9"/>
  <c r="K27" i="9" s="1"/>
  <c r="AJ26" i="9"/>
  <c r="AK26" i="9" s="1"/>
  <c r="AN26" i="9" s="1"/>
  <c r="N26" i="9"/>
  <c r="I26" i="9"/>
  <c r="K26" i="9" s="1"/>
  <c r="AJ25" i="9"/>
  <c r="AK25" i="9" s="1"/>
  <c r="N25" i="9"/>
  <c r="I25" i="9"/>
  <c r="K25" i="9" s="1"/>
  <c r="AJ24" i="9"/>
  <c r="AK24" i="9" s="1"/>
  <c r="I24" i="9"/>
  <c r="K24" i="9" s="1"/>
  <c r="M24" i="9" s="1"/>
  <c r="N24" i="9" s="1"/>
  <c r="AJ23" i="9"/>
  <c r="AK23" i="9" s="1"/>
  <c r="N23" i="9"/>
  <c r="I23" i="9"/>
  <c r="K23" i="9" s="1"/>
  <c r="AJ22" i="9"/>
  <c r="AK22" i="9" s="1"/>
  <c r="N22" i="9"/>
  <c r="I22" i="9"/>
  <c r="K22" i="9" s="1"/>
  <c r="AK21" i="9"/>
  <c r="AJ21" i="9"/>
  <c r="N21" i="9"/>
  <c r="I21" i="9"/>
  <c r="K21" i="9" s="1"/>
  <c r="AJ20" i="9"/>
  <c r="AK20" i="9" s="1"/>
  <c r="N20" i="9"/>
  <c r="I20" i="9"/>
  <c r="K20" i="9" s="1"/>
  <c r="AK19" i="9"/>
  <c r="AJ19" i="9"/>
  <c r="N19" i="9"/>
  <c r="I19" i="9"/>
  <c r="K19" i="9" s="1"/>
  <c r="AJ18" i="9"/>
  <c r="AK18" i="9" s="1"/>
  <c r="N18" i="9"/>
  <c r="I18" i="9"/>
  <c r="K18" i="9" s="1"/>
  <c r="AJ17" i="9"/>
  <c r="AK17" i="9" s="1"/>
  <c r="I17" i="9"/>
  <c r="K17" i="9" s="1"/>
  <c r="M17" i="9" s="1"/>
  <c r="N17" i="9" s="1"/>
  <c r="AJ16" i="9"/>
  <c r="AK16" i="9" s="1"/>
  <c r="N16" i="9"/>
  <c r="I16" i="9"/>
  <c r="K16" i="9" s="1"/>
  <c r="AJ15" i="9"/>
  <c r="AK15" i="9" s="1"/>
  <c r="N15" i="9"/>
  <c r="K15" i="9"/>
  <c r="I15" i="9"/>
  <c r="AJ14" i="9"/>
  <c r="AK14" i="9" s="1"/>
  <c r="N14" i="9"/>
  <c r="I14" i="9"/>
  <c r="K14" i="9" s="1"/>
  <c r="AJ13" i="9"/>
  <c r="AK13" i="9" s="1"/>
  <c r="N13" i="9"/>
  <c r="I13" i="9"/>
  <c r="K13" i="9" s="1"/>
  <c r="AJ12" i="9"/>
  <c r="AK12" i="9" s="1"/>
  <c r="N12" i="9"/>
  <c r="AN12" i="9" s="1"/>
  <c r="I12" i="9"/>
  <c r="K12" i="9" s="1"/>
  <c r="AJ11" i="9"/>
  <c r="AK11" i="9" s="1"/>
  <c r="N11" i="9"/>
  <c r="I11" i="9"/>
  <c r="K11" i="9" s="1"/>
  <c r="AJ10" i="9"/>
  <c r="AK10" i="9" s="1"/>
  <c r="N10" i="9"/>
  <c r="I10" i="9"/>
  <c r="K10" i="9" s="1"/>
  <c r="AJ51" i="4"/>
  <c r="AK51" i="4" s="1"/>
  <c r="N51" i="4"/>
  <c r="I51" i="4"/>
  <c r="K51" i="4" s="1"/>
  <c r="AJ50" i="4"/>
  <c r="AK50" i="4" s="1"/>
  <c r="N50" i="4"/>
  <c r="I50" i="4"/>
  <c r="K50" i="4" s="1"/>
  <c r="AJ49" i="4"/>
  <c r="AK49" i="4" s="1"/>
  <c r="N49" i="4"/>
  <c r="AN49" i="4" s="1"/>
  <c r="I49" i="4"/>
  <c r="K49" i="4" s="1"/>
  <c r="AJ14" i="4"/>
  <c r="AK14" i="4" s="1"/>
  <c r="N14" i="4"/>
  <c r="I14" i="4"/>
  <c r="K14" i="4" s="1"/>
  <c r="AJ47" i="4"/>
  <c r="AK47" i="4" s="1"/>
  <c r="N47" i="4"/>
  <c r="I47" i="4"/>
  <c r="K47" i="4" s="1"/>
  <c r="AJ46" i="4"/>
  <c r="AK46" i="4" s="1"/>
  <c r="N46" i="4"/>
  <c r="I46" i="4"/>
  <c r="K46" i="4" s="1"/>
  <c r="AJ45" i="4"/>
  <c r="AK45" i="4" s="1"/>
  <c r="N45" i="4"/>
  <c r="I45" i="4"/>
  <c r="K45" i="4" s="1"/>
  <c r="AJ44" i="4"/>
  <c r="AK44" i="4" s="1"/>
  <c r="N44" i="4"/>
  <c r="I44" i="4"/>
  <c r="K44" i="4" s="1"/>
  <c r="AJ43" i="4"/>
  <c r="AK43" i="4" s="1"/>
  <c r="N43" i="4"/>
  <c r="I43" i="4"/>
  <c r="K43" i="4" s="1"/>
  <c r="AJ42" i="4"/>
  <c r="AK42" i="4" s="1"/>
  <c r="N42" i="4"/>
  <c r="I42" i="4"/>
  <c r="K42" i="4" s="1"/>
  <c r="AJ39" i="4"/>
  <c r="AK39" i="4" s="1"/>
  <c r="AN39" i="4" s="1"/>
  <c r="N39" i="4"/>
  <c r="I39" i="4"/>
  <c r="K39" i="4" s="1"/>
  <c r="AJ40" i="4"/>
  <c r="AK40" i="4" s="1"/>
  <c r="AN40" i="4" s="1"/>
  <c r="I40" i="4"/>
  <c r="K40" i="4" s="1"/>
  <c r="AJ19" i="4"/>
  <c r="AK19" i="4" s="1"/>
  <c r="N19" i="4"/>
  <c r="AN19" i="4" s="1"/>
  <c r="I19" i="4"/>
  <c r="K19" i="4" s="1"/>
  <c r="AJ32" i="4"/>
  <c r="AK32" i="4" s="1"/>
  <c r="N32" i="4"/>
  <c r="AN32" i="4" s="1"/>
  <c r="I32" i="4"/>
  <c r="K32" i="4" s="1"/>
  <c r="AJ37" i="4"/>
  <c r="AK37" i="4" s="1"/>
  <c r="N37" i="4"/>
  <c r="I37" i="4"/>
  <c r="K37" i="4" s="1"/>
  <c r="AJ36" i="4"/>
  <c r="AK36" i="4" s="1"/>
  <c r="N36" i="4"/>
  <c r="I36" i="4"/>
  <c r="K36" i="4" s="1"/>
  <c r="AJ35" i="4"/>
  <c r="AK35" i="4" s="1"/>
  <c r="N35" i="4"/>
  <c r="I35" i="4"/>
  <c r="K35" i="4" s="1"/>
  <c r="AJ16" i="4"/>
  <c r="AK16" i="4" s="1"/>
  <c r="N16" i="4"/>
  <c r="AN16" i="4" s="1"/>
  <c r="I16" i="4"/>
  <c r="K16" i="4" s="1"/>
  <c r="AJ33" i="4"/>
  <c r="AK33" i="4" s="1"/>
  <c r="N33" i="4"/>
  <c r="I33" i="4"/>
  <c r="K33" i="4" s="1"/>
  <c r="AJ48" i="4"/>
  <c r="AK48" i="4" s="1"/>
  <c r="N48" i="4"/>
  <c r="AN48" i="4" s="1"/>
  <c r="I48" i="4"/>
  <c r="K48" i="4" s="1"/>
  <c r="AJ31" i="4"/>
  <c r="AK31" i="4" s="1"/>
  <c r="N31" i="4"/>
  <c r="I31" i="4"/>
  <c r="K31" i="4" s="1"/>
  <c r="AJ30" i="4"/>
  <c r="AK30" i="4" s="1"/>
  <c r="N30" i="4"/>
  <c r="I30" i="4"/>
  <c r="K30" i="4" s="1"/>
  <c r="AJ29" i="4"/>
  <c r="AK29" i="4" s="1"/>
  <c r="N29" i="4"/>
  <c r="I29" i="4"/>
  <c r="K29" i="4" s="1"/>
  <c r="AJ28" i="4"/>
  <c r="AK28" i="4" s="1"/>
  <c r="N28" i="4"/>
  <c r="AN28" i="4" s="1"/>
  <c r="I28" i="4"/>
  <c r="K28" i="4" s="1"/>
  <c r="AJ27" i="4"/>
  <c r="AK27" i="4" s="1"/>
  <c r="N27" i="4"/>
  <c r="I27" i="4"/>
  <c r="K27" i="4" s="1"/>
  <c r="AJ20" i="4"/>
  <c r="AK20" i="4" s="1"/>
  <c r="N20" i="4"/>
  <c r="AN20" i="4" s="1"/>
  <c r="I20" i="4"/>
  <c r="K20" i="4" s="1"/>
  <c r="AJ25" i="4"/>
  <c r="AK25" i="4" s="1"/>
  <c r="N25" i="4"/>
  <c r="I25" i="4"/>
  <c r="K25" i="4" s="1"/>
  <c r="AJ24" i="4"/>
  <c r="AK24" i="4" s="1"/>
  <c r="I24" i="4"/>
  <c r="K24" i="4" s="1"/>
  <c r="M24" i="4" s="1"/>
  <c r="N24" i="4" s="1"/>
  <c r="AJ23" i="4"/>
  <c r="AK23" i="4" s="1"/>
  <c r="N23" i="4"/>
  <c r="I23" i="4"/>
  <c r="K23" i="4" s="1"/>
  <c r="AJ22" i="4"/>
  <c r="AK22" i="4" s="1"/>
  <c r="N22" i="4"/>
  <c r="I22" i="4"/>
  <c r="K22" i="4" s="1"/>
  <c r="AJ21" i="4"/>
  <c r="AK21" i="4" s="1"/>
  <c r="N21" i="4"/>
  <c r="I21" i="4"/>
  <c r="K21" i="4" s="1"/>
  <c r="AJ34" i="4"/>
  <c r="AK34" i="4" s="1"/>
  <c r="N34" i="4"/>
  <c r="AN34" i="4" s="1"/>
  <c r="I34" i="4"/>
  <c r="K34" i="4" s="1"/>
  <c r="AJ38" i="4"/>
  <c r="AK38" i="4" s="1"/>
  <c r="N38" i="4"/>
  <c r="AN38" i="4" s="1"/>
  <c r="I38" i="4"/>
  <c r="K38" i="4" s="1"/>
  <c r="AJ18" i="4"/>
  <c r="AK18" i="4" s="1"/>
  <c r="N18" i="4"/>
  <c r="I18" i="4"/>
  <c r="K18" i="4" s="1"/>
  <c r="AJ17" i="4"/>
  <c r="AK17" i="4" s="1"/>
  <c r="I17" i="4"/>
  <c r="K17" i="4" s="1"/>
  <c r="M17" i="4" s="1"/>
  <c r="N17" i="4" s="1"/>
  <c r="AN17" i="4" s="1"/>
  <c r="AJ26" i="4"/>
  <c r="AK26" i="4" s="1"/>
  <c r="N26" i="4"/>
  <c r="AN26" i="4" s="1"/>
  <c r="I26" i="4"/>
  <c r="K26" i="4" s="1"/>
  <c r="AJ15" i="4"/>
  <c r="AK15" i="4" s="1"/>
  <c r="N15" i="4"/>
  <c r="I15" i="4"/>
  <c r="K15" i="4" s="1"/>
  <c r="AJ41" i="4"/>
  <c r="AK41" i="4" s="1"/>
  <c r="N41" i="4"/>
  <c r="AN41" i="4" s="1"/>
  <c r="I41" i="4"/>
  <c r="K41" i="4" s="1"/>
  <c r="AJ13" i="4"/>
  <c r="AK13" i="4" s="1"/>
  <c r="N13" i="4"/>
  <c r="I13" i="4"/>
  <c r="K13" i="4" s="1"/>
  <c r="AJ12" i="4"/>
  <c r="AK12" i="4" s="1"/>
  <c r="N12" i="4"/>
  <c r="I12" i="4"/>
  <c r="K12" i="4" s="1"/>
  <c r="AJ11" i="4"/>
  <c r="AK11" i="4" s="1"/>
  <c r="N11" i="4"/>
  <c r="I11" i="4"/>
  <c r="K11" i="4" s="1"/>
  <c r="AJ10" i="4"/>
  <c r="AK10" i="4" s="1"/>
  <c r="N10" i="4"/>
  <c r="I10" i="4"/>
  <c r="K10" i="4" s="1"/>
  <c r="AJ50" i="5"/>
  <c r="AK50" i="5" s="1"/>
  <c r="N50" i="5"/>
  <c r="AN50" i="5" s="1"/>
  <c r="I50" i="5"/>
  <c r="K50" i="5" s="1"/>
  <c r="AJ51" i="5"/>
  <c r="AK51" i="5" s="1"/>
  <c r="N51" i="5"/>
  <c r="I51" i="5"/>
  <c r="K51" i="5" s="1"/>
  <c r="AJ49" i="5"/>
  <c r="AK49" i="5" s="1"/>
  <c r="N49" i="5"/>
  <c r="I49" i="5"/>
  <c r="K49" i="5" s="1"/>
  <c r="AJ48" i="5"/>
  <c r="AK48" i="5" s="1"/>
  <c r="N48" i="5"/>
  <c r="I48" i="5"/>
  <c r="K48" i="5" s="1"/>
  <c r="AJ47" i="5"/>
  <c r="AK47" i="5" s="1"/>
  <c r="N47" i="5"/>
  <c r="I47" i="5"/>
  <c r="K47" i="5" s="1"/>
  <c r="AJ46" i="5"/>
  <c r="AK46" i="5" s="1"/>
  <c r="N46" i="5"/>
  <c r="I46" i="5"/>
  <c r="K46" i="5" s="1"/>
  <c r="AJ45" i="5"/>
  <c r="AK45" i="5" s="1"/>
  <c r="N45" i="5"/>
  <c r="I45" i="5"/>
  <c r="K45" i="5" s="1"/>
  <c r="AJ44" i="5"/>
  <c r="AK44" i="5" s="1"/>
  <c r="N44" i="5"/>
  <c r="I44" i="5"/>
  <c r="K44" i="5" s="1"/>
  <c r="AJ43" i="5"/>
  <c r="AK43" i="5" s="1"/>
  <c r="N43" i="5"/>
  <c r="I43" i="5"/>
  <c r="K43" i="5" s="1"/>
  <c r="AJ42" i="5"/>
  <c r="AK42" i="5" s="1"/>
  <c r="N42" i="5"/>
  <c r="I42" i="5"/>
  <c r="K42" i="5" s="1"/>
  <c r="AJ41" i="5"/>
  <c r="AK41" i="5" s="1"/>
  <c r="N41" i="5"/>
  <c r="I41" i="5"/>
  <c r="K41" i="5" s="1"/>
  <c r="AJ40" i="5"/>
  <c r="AK40" i="5" s="1"/>
  <c r="AN40" i="5" s="1"/>
  <c r="I40" i="5"/>
  <c r="K40" i="5" s="1"/>
  <c r="AJ39" i="5"/>
  <c r="AK39" i="5" s="1"/>
  <c r="N39" i="5"/>
  <c r="I39" i="5"/>
  <c r="K39" i="5" s="1"/>
  <c r="AJ38" i="5"/>
  <c r="AK38" i="5" s="1"/>
  <c r="N38" i="5"/>
  <c r="I38" i="5"/>
  <c r="K38" i="5" s="1"/>
  <c r="AJ37" i="5"/>
  <c r="AK37" i="5" s="1"/>
  <c r="N37" i="5"/>
  <c r="I37" i="5"/>
  <c r="K37" i="5" s="1"/>
  <c r="AJ36" i="5"/>
  <c r="AK36" i="5" s="1"/>
  <c r="N36" i="5"/>
  <c r="I36" i="5"/>
  <c r="K36" i="5" s="1"/>
  <c r="AJ35" i="5"/>
  <c r="AK35" i="5" s="1"/>
  <c r="N35" i="5"/>
  <c r="I35" i="5"/>
  <c r="K35" i="5" s="1"/>
  <c r="AJ34" i="5"/>
  <c r="AK34" i="5" s="1"/>
  <c r="N34" i="5"/>
  <c r="I34" i="5"/>
  <c r="K34" i="5" s="1"/>
  <c r="AJ33" i="5"/>
  <c r="AK33" i="5" s="1"/>
  <c r="N33" i="5"/>
  <c r="I33" i="5"/>
  <c r="K33" i="5" s="1"/>
  <c r="AJ32" i="5"/>
  <c r="AK32" i="5" s="1"/>
  <c r="N32" i="5"/>
  <c r="I32" i="5"/>
  <c r="K32" i="5" s="1"/>
  <c r="AJ31" i="5"/>
  <c r="AK31" i="5" s="1"/>
  <c r="N31" i="5"/>
  <c r="I31" i="5"/>
  <c r="K31" i="5" s="1"/>
  <c r="AJ30" i="5"/>
  <c r="AK30" i="5" s="1"/>
  <c r="N30" i="5"/>
  <c r="I30" i="5"/>
  <c r="K30" i="5" s="1"/>
  <c r="AJ29" i="5"/>
  <c r="AK29" i="5" s="1"/>
  <c r="N29" i="5"/>
  <c r="I29" i="5"/>
  <c r="K29" i="5" s="1"/>
  <c r="AJ28" i="5"/>
  <c r="AK28" i="5" s="1"/>
  <c r="N28" i="5"/>
  <c r="I28" i="5"/>
  <c r="K28" i="5" s="1"/>
  <c r="AJ27" i="5"/>
  <c r="AK27" i="5" s="1"/>
  <c r="N27" i="5"/>
  <c r="I27" i="5"/>
  <c r="K27" i="5" s="1"/>
  <c r="AJ26" i="5"/>
  <c r="AK26" i="5" s="1"/>
  <c r="N26" i="5"/>
  <c r="I26" i="5"/>
  <c r="K26" i="5" s="1"/>
  <c r="AJ25" i="5"/>
  <c r="AK25" i="5" s="1"/>
  <c r="N25" i="5"/>
  <c r="I25" i="5"/>
  <c r="K25" i="5" s="1"/>
  <c r="AJ24" i="5"/>
  <c r="AK24" i="5" s="1"/>
  <c r="I24" i="5"/>
  <c r="K24" i="5" s="1"/>
  <c r="M24" i="5" s="1"/>
  <c r="N24" i="5" s="1"/>
  <c r="AJ23" i="5"/>
  <c r="AK23" i="5" s="1"/>
  <c r="N23" i="5"/>
  <c r="I23" i="5"/>
  <c r="K23" i="5" s="1"/>
  <c r="AJ22" i="5"/>
  <c r="AK22" i="5" s="1"/>
  <c r="N22" i="5"/>
  <c r="I22" i="5"/>
  <c r="K22" i="5" s="1"/>
  <c r="AJ21" i="5"/>
  <c r="AK21" i="5" s="1"/>
  <c r="N21" i="5"/>
  <c r="I21" i="5"/>
  <c r="K21" i="5" s="1"/>
  <c r="AJ20" i="5"/>
  <c r="AK20" i="5" s="1"/>
  <c r="N20" i="5"/>
  <c r="I20" i="5"/>
  <c r="K20" i="5" s="1"/>
  <c r="AJ19" i="5"/>
  <c r="AK19" i="5" s="1"/>
  <c r="N19" i="5"/>
  <c r="I19" i="5"/>
  <c r="K19" i="5" s="1"/>
  <c r="AJ18" i="5"/>
  <c r="AK18" i="5" s="1"/>
  <c r="N18" i="5"/>
  <c r="I18" i="5"/>
  <c r="K18" i="5" s="1"/>
  <c r="AJ17" i="5"/>
  <c r="AK17" i="5" s="1"/>
  <c r="I17" i="5"/>
  <c r="K17" i="5" s="1"/>
  <c r="M17" i="5" s="1"/>
  <c r="N17" i="5" s="1"/>
  <c r="AJ16" i="5"/>
  <c r="AK16" i="5" s="1"/>
  <c r="N16" i="5"/>
  <c r="I16" i="5"/>
  <c r="K16" i="5" s="1"/>
  <c r="AJ15" i="5"/>
  <c r="AK15" i="5" s="1"/>
  <c r="N15" i="5"/>
  <c r="I15" i="5"/>
  <c r="K15" i="5" s="1"/>
  <c r="AJ14" i="5"/>
  <c r="AK14" i="5" s="1"/>
  <c r="N14" i="5"/>
  <c r="I14" i="5"/>
  <c r="K14" i="5" s="1"/>
  <c r="AJ13" i="5"/>
  <c r="AK13" i="5" s="1"/>
  <c r="N13" i="5"/>
  <c r="I13" i="5"/>
  <c r="K13" i="5" s="1"/>
  <c r="AJ12" i="5"/>
  <c r="AK12" i="5" s="1"/>
  <c r="N12" i="5"/>
  <c r="I12" i="5"/>
  <c r="K12" i="5" s="1"/>
  <c r="AJ11" i="5"/>
  <c r="AK11" i="5" s="1"/>
  <c r="N11" i="5"/>
  <c r="I11" i="5"/>
  <c r="K11" i="5" s="1"/>
  <c r="AJ10" i="5"/>
  <c r="AK10" i="5" s="1"/>
  <c r="N10" i="5"/>
  <c r="I10" i="5"/>
  <c r="K10" i="5" s="1"/>
  <c r="AJ50" i="6"/>
  <c r="AK50" i="6" s="1"/>
  <c r="N50" i="6"/>
  <c r="I50" i="6"/>
  <c r="K50" i="6" s="1"/>
  <c r="AJ49" i="6"/>
  <c r="AK49" i="6" s="1"/>
  <c r="N49" i="6"/>
  <c r="I49" i="6"/>
  <c r="K49" i="6" s="1"/>
  <c r="AJ48" i="6"/>
  <c r="AK48" i="6" s="1"/>
  <c r="N48" i="6"/>
  <c r="I48" i="6"/>
  <c r="K48" i="6" s="1"/>
  <c r="AJ47" i="6"/>
  <c r="AK47" i="6" s="1"/>
  <c r="N47" i="6"/>
  <c r="I47" i="6"/>
  <c r="K47" i="6" s="1"/>
  <c r="AJ27" i="6"/>
  <c r="AK27" i="6" s="1"/>
  <c r="N27" i="6"/>
  <c r="I27" i="6"/>
  <c r="K27" i="6" s="1"/>
  <c r="AJ30" i="6"/>
  <c r="AK30" i="6" s="1"/>
  <c r="N30" i="6"/>
  <c r="I30" i="6"/>
  <c r="K30" i="6" s="1"/>
  <c r="AJ44" i="6"/>
  <c r="AK44" i="6" s="1"/>
  <c r="N44" i="6"/>
  <c r="I44" i="6"/>
  <c r="K44" i="6" s="1"/>
  <c r="AJ43" i="6"/>
  <c r="AK43" i="6" s="1"/>
  <c r="N43" i="6"/>
  <c r="I43" i="6"/>
  <c r="K43" i="6" s="1"/>
  <c r="AJ42" i="6"/>
  <c r="AK42" i="6" s="1"/>
  <c r="N42" i="6"/>
  <c r="I42" i="6"/>
  <c r="K42" i="6" s="1"/>
  <c r="AJ14" i="6"/>
  <c r="AK14" i="6" s="1"/>
  <c r="N14" i="6"/>
  <c r="I14" i="6"/>
  <c r="K14" i="6" s="1"/>
  <c r="AJ40" i="6"/>
  <c r="AK40" i="6" s="1"/>
  <c r="N40" i="6"/>
  <c r="I40" i="6"/>
  <c r="K40" i="6" s="1"/>
  <c r="AK39" i="6"/>
  <c r="AN39" i="6" s="1"/>
  <c r="AJ39" i="6"/>
  <c r="I39" i="6"/>
  <c r="K39" i="6" s="1"/>
  <c r="AJ38" i="6"/>
  <c r="AK38" i="6" s="1"/>
  <c r="N38" i="6"/>
  <c r="I38" i="6"/>
  <c r="K38" i="6" s="1"/>
  <c r="AJ37" i="6"/>
  <c r="AK37" i="6" s="1"/>
  <c r="N37" i="6"/>
  <c r="I37" i="6"/>
  <c r="K37" i="6" s="1"/>
  <c r="AJ36" i="6"/>
  <c r="AK36" i="6" s="1"/>
  <c r="N36" i="6"/>
  <c r="I36" i="6"/>
  <c r="K36" i="6" s="1"/>
  <c r="AJ35" i="6"/>
  <c r="AK35" i="6" s="1"/>
  <c r="N35" i="6"/>
  <c r="I35" i="6"/>
  <c r="K35" i="6" s="1"/>
  <c r="AJ34" i="6"/>
  <c r="AK34" i="6" s="1"/>
  <c r="N34" i="6"/>
  <c r="I34" i="6"/>
  <c r="K34" i="6" s="1"/>
  <c r="AJ33" i="6"/>
  <c r="AK33" i="6" s="1"/>
  <c r="N33" i="6"/>
  <c r="I33" i="6"/>
  <c r="K33" i="6" s="1"/>
  <c r="AJ16" i="6"/>
  <c r="AK16" i="6" s="1"/>
  <c r="N16" i="6"/>
  <c r="AN16" i="6" s="1"/>
  <c r="K16" i="6"/>
  <c r="I16" i="6"/>
  <c r="AJ31" i="6"/>
  <c r="AK31" i="6" s="1"/>
  <c r="N31" i="6"/>
  <c r="I31" i="6"/>
  <c r="K31" i="6" s="1"/>
  <c r="AJ41" i="6"/>
  <c r="AK41" i="6" s="1"/>
  <c r="N41" i="6"/>
  <c r="I41" i="6"/>
  <c r="K41" i="6" s="1"/>
  <c r="AJ29" i="6"/>
  <c r="AK29" i="6" s="1"/>
  <c r="AN29" i="6" s="1"/>
  <c r="N29" i="6"/>
  <c r="I29" i="6"/>
  <c r="K29" i="6" s="1"/>
  <c r="AJ28" i="6"/>
  <c r="AK28" i="6" s="1"/>
  <c r="N28" i="6"/>
  <c r="I28" i="6"/>
  <c r="K28" i="6" s="1"/>
  <c r="AJ32" i="6"/>
  <c r="AK32" i="6" s="1"/>
  <c r="N32" i="6"/>
  <c r="AN32" i="6" s="1"/>
  <c r="I32" i="6"/>
  <c r="K32" i="6" s="1"/>
  <c r="AJ26" i="6"/>
  <c r="AK26" i="6" s="1"/>
  <c r="N26" i="6"/>
  <c r="I26" i="6"/>
  <c r="K26" i="6" s="1"/>
  <c r="AJ25" i="6"/>
  <c r="AK25" i="6" s="1"/>
  <c r="N25" i="6"/>
  <c r="I25" i="6"/>
  <c r="K25" i="6" s="1"/>
  <c r="AJ24" i="6"/>
  <c r="AK24" i="6" s="1"/>
  <c r="N24" i="6"/>
  <c r="I24" i="6"/>
  <c r="K24" i="6" s="1"/>
  <c r="AJ46" i="6"/>
  <c r="AK46" i="6" s="1"/>
  <c r="I46" i="6"/>
  <c r="K46" i="6" s="1"/>
  <c r="M46" i="6" s="1"/>
  <c r="N46" i="6" s="1"/>
  <c r="AJ22" i="6"/>
  <c r="AK22" i="6" s="1"/>
  <c r="N22" i="6"/>
  <c r="I22" i="6"/>
  <c r="K22" i="6" s="1"/>
  <c r="AJ21" i="6"/>
  <c r="AK21" i="6" s="1"/>
  <c r="N21" i="6"/>
  <c r="I21" i="6"/>
  <c r="K21" i="6" s="1"/>
  <c r="AJ23" i="6"/>
  <c r="AK23" i="6" s="1"/>
  <c r="N23" i="6"/>
  <c r="I23" i="6"/>
  <c r="K23" i="6" s="1"/>
  <c r="AJ19" i="6"/>
  <c r="AK19" i="6" s="1"/>
  <c r="N19" i="6"/>
  <c r="I19" i="6"/>
  <c r="K19" i="6" s="1"/>
  <c r="AJ18" i="6"/>
  <c r="AK18" i="6" s="1"/>
  <c r="N18" i="6"/>
  <c r="I18" i="6"/>
  <c r="K18" i="6" s="1"/>
  <c r="AJ17" i="6"/>
  <c r="AK17" i="6" s="1"/>
  <c r="N17" i="6"/>
  <c r="I17" i="6"/>
  <c r="K17" i="6" s="1"/>
  <c r="AJ45" i="6"/>
  <c r="AK45" i="6" s="1"/>
  <c r="I45" i="6"/>
  <c r="K45" i="6" s="1"/>
  <c r="M45" i="6" s="1"/>
  <c r="N45" i="6" s="1"/>
  <c r="AJ15" i="6"/>
  <c r="AK15" i="6" s="1"/>
  <c r="N15" i="6"/>
  <c r="I15" i="6"/>
  <c r="K15" i="6" s="1"/>
  <c r="AJ20" i="6"/>
  <c r="AK20" i="6" s="1"/>
  <c r="N20" i="6"/>
  <c r="I20" i="6"/>
  <c r="K20" i="6" s="1"/>
  <c r="AJ13" i="6"/>
  <c r="AK13" i="6" s="1"/>
  <c r="N13" i="6"/>
  <c r="I13" i="6"/>
  <c r="K13" i="6" s="1"/>
  <c r="AJ12" i="6"/>
  <c r="AK12" i="6" s="1"/>
  <c r="N12" i="6"/>
  <c r="I12" i="6"/>
  <c r="K12" i="6" s="1"/>
  <c r="AJ11" i="6"/>
  <c r="AK11" i="6" s="1"/>
  <c r="N11" i="6"/>
  <c r="I11" i="6"/>
  <c r="K11" i="6" s="1"/>
  <c r="AJ10" i="6"/>
  <c r="AK10" i="6" s="1"/>
  <c r="N10" i="6"/>
  <c r="I10" i="6"/>
  <c r="K10" i="6" s="1"/>
  <c r="AJ9" i="6"/>
  <c r="AK9" i="6" s="1"/>
  <c r="N9" i="6"/>
  <c r="I9" i="6"/>
  <c r="K9" i="6" s="1"/>
  <c r="AJ50" i="7"/>
  <c r="AK50" i="7" s="1"/>
  <c r="N50" i="7"/>
  <c r="I50" i="7"/>
  <c r="K50" i="7" s="1"/>
  <c r="AJ49" i="7"/>
  <c r="AK49" i="7" s="1"/>
  <c r="N49" i="7"/>
  <c r="I49" i="7"/>
  <c r="K49" i="7" s="1"/>
  <c r="AJ48" i="7"/>
  <c r="AK48" i="7" s="1"/>
  <c r="N48" i="7"/>
  <c r="I48" i="7"/>
  <c r="K48" i="7" s="1"/>
  <c r="AJ47" i="7"/>
  <c r="AK47" i="7" s="1"/>
  <c r="N47" i="7"/>
  <c r="I47" i="7"/>
  <c r="K47" i="7" s="1"/>
  <c r="AJ46" i="7"/>
  <c r="AK46" i="7" s="1"/>
  <c r="N46" i="7"/>
  <c r="I46" i="7"/>
  <c r="K46" i="7" s="1"/>
  <c r="AJ45" i="7"/>
  <c r="AK45" i="7" s="1"/>
  <c r="N45" i="7"/>
  <c r="I45" i="7"/>
  <c r="K45" i="7" s="1"/>
  <c r="AJ44" i="7"/>
  <c r="AK44" i="7" s="1"/>
  <c r="N44" i="7"/>
  <c r="I44" i="7"/>
  <c r="K44" i="7" s="1"/>
  <c r="AJ43" i="7"/>
  <c r="AK43" i="7" s="1"/>
  <c r="N43" i="7"/>
  <c r="I43" i="7"/>
  <c r="K43" i="7" s="1"/>
  <c r="AJ10" i="7"/>
  <c r="AK10" i="7" s="1"/>
  <c r="N10" i="7"/>
  <c r="I10" i="7"/>
  <c r="K10" i="7" s="1"/>
  <c r="AJ41" i="7"/>
  <c r="AK41" i="7" s="1"/>
  <c r="N41" i="7"/>
  <c r="I41" i="7"/>
  <c r="K41" i="7" s="1"/>
  <c r="AJ40" i="7"/>
  <c r="AK40" i="7" s="1"/>
  <c r="N40" i="7"/>
  <c r="I40" i="7"/>
  <c r="K40" i="7" s="1"/>
  <c r="AJ39" i="7"/>
  <c r="AK39" i="7" s="1"/>
  <c r="AN39" i="7" s="1"/>
  <c r="I39" i="7"/>
  <c r="K39" i="7" s="1"/>
  <c r="AJ38" i="7"/>
  <c r="AK38" i="7" s="1"/>
  <c r="N38" i="7"/>
  <c r="I38" i="7"/>
  <c r="K38" i="7" s="1"/>
  <c r="AJ37" i="7"/>
  <c r="AK37" i="7" s="1"/>
  <c r="N37" i="7"/>
  <c r="I37" i="7"/>
  <c r="K37" i="7" s="1"/>
  <c r="AJ24" i="7"/>
  <c r="AK24" i="7" s="1"/>
  <c r="N24" i="7"/>
  <c r="AN24" i="7" s="1"/>
  <c r="I24" i="7"/>
  <c r="K24" i="7" s="1"/>
  <c r="AJ35" i="7"/>
  <c r="AK35" i="7" s="1"/>
  <c r="N35" i="7"/>
  <c r="I35" i="7"/>
  <c r="K35" i="7" s="1"/>
  <c r="AJ36" i="7"/>
  <c r="AK36" i="7" s="1"/>
  <c r="N36" i="7"/>
  <c r="AN36" i="7" s="1"/>
  <c r="I36" i="7"/>
  <c r="K36" i="7" s="1"/>
  <c r="AJ33" i="7"/>
  <c r="AK33" i="7" s="1"/>
  <c r="N33" i="7"/>
  <c r="I33" i="7"/>
  <c r="K33" i="7" s="1"/>
  <c r="AJ32" i="7"/>
  <c r="AK32" i="7" s="1"/>
  <c r="N32" i="7"/>
  <c r="I32" i="7"/>
  <c r="K32" i="7" s="1"/>
  <c r="AJ31" i="7"/>
  <c r="AK31" i="7" s="1"/>
  <c r="N31" i="7"/>
  <c r="I31" i="7"/>
  <c r="K31" i="7" s="1"/>
  <c r="AJ30" i="7"/>
  <c r="AK30" i="7" s="1"/>
  <c r="N30" i="7"/>
  <c r="I30" i="7"/>
  <c r="K30" i="7" s="1"/>
  <c r="AJ29" i="7"/>
  <c r="AK29" i="7" s="1"/>
  <c r="N29" i="7"/>
  <c r="I29" i="7"/>
  <c r="K29" i="7" s="1"/>
  <c r="AJ28" i="7"/>
  <c r="AK28" i="7" s="1"/>
  <c r="N28" i="7"/>
  <c r="I28" i="7"/>
  <c r="K28" i="7" s="1"/>
  <c r="AJ27" i="7"/>
  <c r="AK27" i="7" s="1"/>
  <c r="N27" i="7"/>
  <c r="I27" i="7"/>
  <c r="K27" i="7" s="1"/>
  <c r="AJ11" i="7"/>
  <c r="AK11" i="7" s="1"/>
  <c r="N11" i="7"/>
  <c r="AN11" i="7" s="1"/>
  <c r="I11" i="7"/>
  <c r="K11" i="7" s="1"/>
  <c r="AJ25" i="7"/>
  <c r="AK25" i="7" s="1"/>
  <c r="N25" i="7"/>
  <c r="I25" i="7"/>
  <c r="K25" i="7" s="1"/>
  <c r="AJ22" i="7"/>
  <c r="AK22" i="7" s="1"/>
  <c r="N22" i="7"/>
  <c r="AN22" i="7" s="1"/>
  <c r="I22" i="7"/>
  <c r="K22" i="7" s="1"/>
  <c r="AJ23" i="7"/>
  <c r="AK23" i="7" s="1"/>
  <c r="I23" i="7"/>
  <c r="K23" i="7" s="1"/>
  <c r="M23" i="7" s="1"/>
  <c r="N23" i="7" s="1"/>
  <c r="AJ34" i="7"/>
  <c r="AK34" i="7" s="1"/>
  <c r="N34" i="7"/>
  <c r="AN34" i="7" s="1"/>
  <c r="I34" i="7"/>
  <c r="K34" i="7" s="1"/>
  <c r="AJ21" i="7"/>
  <c r="AK21" i="7" s="1"/>
  <c r="N21" i="7"/>
  <c r="I21" i="7"/>
  <c r="K21" i="7" s="1"/>
  <c r="AJ20" i="7"/>
  <c r="AK20" i="7" s="1"/>
  <c r="N20" i="7"/>
  <c r="I20" i="7"/>
  <c r="K20" i="7" s="1"/>
  <c r="AJ19" i="7"/>
  <c r="AK19" i="7" s="1"/>
  <c r="N19" i="7"/>
  <c r="I19" i="7"/>
  <c r="K19" i="7" s="1"/>
  <c r="AJ18" i="7"/>
  <c r="AK18" i="7" s="1"/>
  <c r="N18" i="7"/>
  <c r="I18" i="7"/>
  <c r="K18" i="7" s="1"/>
  <c r="AJ17" i="7"/>
  <c r="AK17" i="7" s="1"/>
  <c r="N17" i="7"/>
  <c r="I17" i="7"/>
  <c r="K17" i="7" s="1"/>
  <c r="AJ16" i="7"/>
  <c r="AK16" i="7" s="1"/>
  <c r="I16" i="7"/>
  <c r="K16" i="7" s="1"/>
  <c r="M16" i="7" s="1"/>
  <c r="N16" i="7" s="1"/>
  <c r="AN16" i="7" s="1"/>
  <c r="AJ15" i="7"/>
  <c r="AK15" i="7" s="1"/>
  <c r="N15" i="7"/>
  <c r="I15" i="7"/>
  <c r="K15" i="7" s="1"/>
  <c r="AJ14" i="7"/>
  <c r="AK14" i="7" s="1"/>
  <c r="N14" i="7"/>
  <c r="I14" i="7"/>
  <c r="K14" i="7" s="1"/>
  <c r="AJ13" i="7"/>
  <c r="AK13" i="7" s="1"/>
  <c r="N13" i="7"/>
  <c r="I13" i="7"/>
  <c r="K13" i="7" s="1"/>
  <c r="AJ12" i="7"/>
  <c r="AK12" i="7" s="1"/>
  <c r="N12" i="7"/>
  <c r="I12" i="7"/>
  <c r="K12" i="7" s="1"/>
  <c r="AJ42" i="7"/>
  <c r="AK42" i="7" s="1"/>
  <c r="N42" i="7"/>
  <c r="AN42" i="7" s="1"/>
  <c r="I42" i="7"/>
  <c r="K42" i="7" s="1"/>
  <c r="AJ26" i="7"/>
  <c r="AK26" i="7" s="1"/>
  <c r="N26" i="7"/>
  <c r="AN26" i="7" s="1"/>
  <c r="I26" i="7"/>
  <c r="K26" i="7" s="1"/>
  <c r="AJ9" i="7"/>
  <c r="AK9" i="7" s="1"/>
  <c r="N9" i="7"/>
  <c r="I9" i="7"/>
  <c r="K9" i="7" s="1"/>
  <c r="AJ51" i="8"/>
  <c r="AK51" i="8" s="1"/>
  <c r="N51" i="8"/>
  <c r="I51" i="8"/>
  <c r="K51" i="8" s="1"/>
  <c r="AJ50" i="8"/>
  <c r="AK50" i="8" s="1"/>
  <c r="N50" i="8"/>
  <c r="AN50" i="8" s="1"/>
  <c r="I50" i="8"/>
  <c r="K50" i="8" s="1"/>
  <c r="AJ49" i="8"/>
  <c r="AK49" i="8" s="1"/>
  <c r="N49" i="8"/>
  <c r="I49" i="8"/>
  <c r="K49" i="8" s="1"/>
  <c r="AJ48" i="8"/>
  <c r="AK48" i="8" s="1"/>
  <c r="N48" i="8"/>
  <c r="I48" i="8"/>
  <c r="K48" i="8" s="1"/>
  <c r="AJ47" i="8"/>
  <c r="AK47" i="8" s="1"/>
  <c r="N47" i="8"/>
  <c r="I47" i="8"/>
  <c r="K47" i="8" s="1"/>
  <c r="AK46" i="8"/>
  <c r="AJ46" i="8"/>
  <c r="N46" i="8"/>
  <c r="I46" i="8"/>
  <c r="K46" i="8" s="1"/>
  <c r="AJ45" i="8"/>
  <c r="AK45" i="8" s="1"/>
  <c r="N45" i="8"/>
  <c r="I45" i="8"/>
  <c r="K45" i="8" s="1"/>
  <c r="AK44" i="8"/>
  <c r="AJ44" i="8"/>
  <c r="N44" i="8"/>
  <c r="I44" i="8"/>
  <c r="K44" i="8" s="1"/>
  <c r="AJ43" i="8"/>
  <c r="AK43" i="8" s="1"/>
  <c r="N43" i="8"/>
  <c r="I43" i="8"/>
  <c r="K43" i="8" s="1"/>
  <c r="AK42" i="8"/>
  <c r="AJ42" i="8"/>
  <c r="N42" i="8"/>
  <c r="I42" i="8"/>
  <c r="K42" i="8" s="1"/>
  <c r="AJ41" i="8"/>
  <c r="AK41" i="8" s="1"/>
  <c r="N41" i="8"/>
  <c r="I41" i="8"/>
  <c r="K41" i="8" s="1"/>
  <c r="AK40" i="8"/>
  <c r="AN40" i="8" s="1"/>
  <c r="AJ40" i="8"/>
  <c r="I40" i="8"/>
  <c r="K40" i="8" s="1"/>
  <c r="AJ39" i="8"/>
  <c r="AK39" i="8" s="1"/>
  <c r="N39" i="8"/>
  <c r="I39" i="8"/>
  <c r="K39" i="8" s="1"/>
  <c r="AJ38" i="8"/>
  <c r="AK38" i="8" s="1"/>
  <c r="N38" i="8"/>
  <c r="I38" i="8"/>
  <c r="K38" i="8" s="1"/>
  <c r="AJ37" i="8"/>
  <c r="AK37" i="8" s="1"/>
  <c r="N37" i="8"/>
  <c r="I37" i="8"/>
  <c r="K37" i="8" s="1"/>
  <c r="AJ36" i="8"/>
  <c r="AK36" i="8" s="1"/>
  <c r="N36" i="8"/>
  <c r="I36" i="8"/>
  <c r="K36" i="8" s="1"/>
  <c r="AJ35" i="8"/>
  <c r="AK35" i="8" s="1"/>
  <c r="N35" i="8"/>
  <c r="I35" i="8"/>
  <c r="K35" i="8" s="1"/>
  <c r="AJ34" i="8"/>
  <c r="AK34" i="8" s="1"/>
  <c r="N34" i="8"/>
  <c r="I34" i="8"/>
  <c r="K34" i="8" s="1"/>
  <c r="AJ33" i="8"/>
  <c r="AK33" i="8" s="1"/>
  <c r="AN33" i="8" s="1"/>
  <c r="N33" i="8"/>
  <c r="I33" i="8"/>
  <c r="K33" i="8" s="1"/>
  <c r="AJ32" i="8"/>
  <c r="AK32" i="8" s="1"/>
  <c r="AN32" i="8" s="1"/>
  <c r="N32" i="8"/>
  <c r="I32" i="8"/>
  <c r="K32" i="8" s="1"/>
  <c r="AJ31" i="8"/>
  <c r="AK31" i="8" s="1"/>
  <c r="N31" i="8"/>
  <c r="I31" i="8"/>
  <c r="K31" i="8" s="1"/>
  <c r="AJ30" i="8"/>
  <c r="AK30" i="8" s="1"/>
  <c r="N30" i="8"/>
  <c r="I30" i="8"/>
  <c r="K30" i="8" s="1"/>
  <c r="AJ29" i="8"/>
  <c r="AK29" i="8" s="1"/>
  <c r="N29" i="8"/>
  <c r="I29" i="8"/>
  <c r="K29" i="8" s="1"/>
  <c r="AJ28" i="8"/>
  <c r="AK28" i="8" s="1"/>
  <c r="N28" i="8"/>
  <c r="I28" i="8"/>
  <c r="K28" i="8" s="1"/>
  <c r="AJ27" i="8"/>
  <c r="AK27" i="8" s="1"/>
  <c r="N27" i="8"/>
  <c r="I27" i="8"/>
  <c r="K27" i="8" s="1"/>
  <c r="AJ26" i="8"/>
  <c r="AK26" i="8" s="1"/>
  <c r="AN26" i="8" s="1"/>
  <c r="N26" i="8"/>
  <c r="I26" i="8"/>
  <c r="K26" i="8" s="1"/>
  <c r="AJ25" i="8"/>
  <c r="AK25" i="8" s="1"/>
  <c r="AN25" i="8" s="1"/>
  <c r="N25" i="8"/>
  <c r="I25" i="8"/>
  <c r="K25" i="8" s="1"/>
  <c r="AJ24" i="8"/>
  <c r="AK24" i="8" s="1"/>
  <c r="I24" i="8"/>
  <c r="K24" i="8" s="1"/>
  <c r="M24" i="8" s="1"/>
  <c r="N24" i="8" s="1"/>
  <c r="AJ23" i="8"/>
  <c r="AK23" i="8" s="1"/>
  <c r="N23" i="8"/>
  <c r="I23" i="8"/>
  <c r="K23" i="8" s="1"/>
  <c r="AJ22" i="8"/>
  <c r="AK22" i="8" s="1"/>
  <c r="N22" i="8"/>
  <c r="I22" i="8"/>
  <c r="K22" i="8" s="1"/>
  <c r="AJ21" i="8"/>
  <c r="AK21" i="8" s="1"/>
  <c r="N21" i="8"/>
  <c r="I21" i="8"/>
  <c r="K21" i="8" s="1"/>
  <c r="AJ20" i="8"/>
  <c r="AK20" i="8" s="1"/>
  <c r="N20" i="8"/>
  <c r="I20" i="8"/>
  <c r="K20" i="8" s="1"/>
  <c r="AJ19" i="8"/>
  <c r="AK19" i="8" s="1"/>
  <c r="N19" i="8"/>
  <c r="I19" i="8"/>
  <c r="K19" i="8" s="1"/>
  <c r="AJ18" i="8"/>
  <c r="AK18" i="8" s="1"/>
  <c r="N18" i="8"/>
  <c r="I18" i="8"/>
  <c r="K18" i="8" s="1"/>
  <c r="AJ17" i="8"/>
  <c r="AK17" i="8" s="1"/>
  <c r="K17" i="8"/>
  <c r="M17" i="8" s="1"/>
  <c r="N17" i="8" s="1"/>
  <c r="I17" i="8"/>
  <c r="AJ16" i="8"/>
  <c r="AK16" i="8" s="1"/>
  <c r="N16" i="8"/>
  <c r="I16" i="8"/>
  <c r="K16" i="8" s="1"/>
  <c r="AJ15" i="8"/>
  <c r="AK15" i="8" s="1"/>
  <c r="N15" i="8"/>
  <c r="K15" i="8"/>
  <c r="I15" i="8"/>
  <c r="AJ14" i="8"/>
  <c r="AK14" i="8" s="1"/>
  <c r="N14" i="8"/>
  <c r="I14" i="8"/>
  <c r="K14" i="8" s="1"/>
  <c r="AJ13" i="8"/>
  <c r="AK13" i="8" s="1"/>
  <c r="N13" i="8"/>
  <c r="I13" i="8"/>
  <c r="K13" i="8" s="1"/>
  <c r="AJ12" i="8"/>
  <c r="AK12" i="8" s="1"/>
  <c r="N12" i="8"/>
  <c r="K12" i="8"/>
  <c r="I12" i="8"/>
  <c r="AJ11" i="8"/>
  <c r="AK11" i="8" s="1"/>
  <c r="N11" i="8"/>
  <c r="I11" i="8"/>
  <c r="K11" i="8" s="1"/>
  <c r="AJ10" i="8"/>
  <c r="AK10" i="8" s="1"/>
  <c r="N10" i="8"/>
  <c r="K10" i="8"/>
  <c r="I10" i="8"/>
  <c r="AJ51" i="3"/>
  <c r="AK51" i="3" s="1"/>
  <c r="AN51" i="3" s="1"/>
  <c r="N51" i="3"/>
  <c r="I51" i="3"/>
  <c r="K51" i="3" s="1"/>
  <c r="AJ50" i="3"/>
  <c r="AK50" i="3" s="1"/>
  <c r="N50" i="3"/>
  <c r="I50" i="3"/>
  <c r="K50" i="3" s="1"/>
  <c r="AJ49" i="3"/>
  <c r="AK49" i="3" s="1"/>
  <c r="AN49" i="3" s="1"/>
  <c r="N49" i="3"/>
  <c r="I49" i="3"/>
  <c r="K49" i="3" s="1"/>
  <c r="AJ48" i="3"/>
  <c r="AK48" i="3" s="1"/>
  <c r="N48" i="3"/>
  <c r="I48" i="3"/>
  <c r="K48" i="3" s="1"/>
  <c r="AJ47" i="3"/>
  <c r="AK47" i="3" s="1"/>
  <c r="N47" i="3"/>
  <c r="I47" i="3"/>
  <c r="K47" i="3" s="1"/>
  <c r="AJ46" i="3"/>
  <c r="AK46" i="3" s="1"/>
  <c r="N46" i="3"/>
  <c r="I46" i="3"/>
  <c r="K46" i="3" s="1"/>
  <c r="AJ45" i="3"/>
  <c r="AK45" i="3" s="1"/>
  <c r="N45" i="3"/>
  <c r="I45" i="3"/>
  <c r="K45" i="3" s="1"/>
  <c r="AJ44" i="3"/>
  <c r="AK44" i="3" s="1"/>
  <c r="N44" i="3"/>
  <c r="I44" i="3"/>
  <c r="K44" i="3" s="1"/>
  <c r="AJ43" i="3"/>
  <c r="AK43" i="3" s="1"/>
  <c r="N43" i="3"/>
  <c r="I43" i="3"/>
  <c r="K43" i="3" s="1"/>
  <c r="AJ42" i="3"/>
  <c r="AK42" i="3" s="1"/>
  <c r="N42" i="3"/>
  <c r="I42" i="3"/>
  <c r="K42" i="3" s="1"/>
  <c r="AJ41" i="3"/>
  <c r="AK41" i="3" s="1"/>
  <c r="AN41" i="3" s="1"/>
  <c r="N41" i="3"/>
  <c r="I41" i="3"/>
  <c r="K41" i="3" s="1"/>
  <c r="AJ40" i="3"/>
  <c r="AK40" i="3" s="1"/>
  <c r="AN40" i="3" s="1"/>
  <c r="I40" i="3"/>
  <c r="K40" i="3" s="1"/>
  <c r="AJ39" i="3"/>
  <c r="AK39" i="3" s="1"/>
  <c r="N39" i="3"/>
  <c r="I39" i="3"/>
  <c r="K39" i="3" s="1"/>
  <c r="AJ38" i="3"/>
  <c r="AK38" i="3" s="1"/>
  <c r="N38" i="3"/>
  <c r="I38" i="3"/>
  <c r="K38" i="3" s="1"/>
  <c r="AJ37" i="3"/>
  <c r="AK37" i="3" s="1"/>
  <c r="N37" i="3"/>
  <c r="I37" i="3"/>
  <c r="K37" i="3" s="1"/>
  <c r="AJ36" i="3"/>
  <c r="AK36" i="3" s="1"/>
  <c r="N36" i="3"/>
  <c r="I36" i="3"/>
  <c r="K36" i="3" s="1"/>
  <c r="AJ35" i="3"/>
  <c r="AK35" i="3" s="1"/>
  <c r="N35" i="3"/>
  <c r="I35" i="3"/>
  <c r="K35" i="3" s="1"/>
  <c r="AJ34" i="3"/>
  <c r="AK34" i="3" s="1"/>
  <c r="N34" i="3"/>
  <c r="I34" i="3"/>
  <c r="K34" i="3" s="1"/>
  <c r="AJ33" i="3"/>
  <c r="AK33" i="3" s="1"/>
  <c r="N33" i="3"/>
  <c r="I33" i="3"/>
  <c r="K33" i="3" s="1"/>
  <c r="AJ32" i="3"/>
  <c r="AK32" i="3" s="1"/>
  <c r="N32" i="3"/>
  <c r="I32" i="3"/>
  <c r="K32" i="3" s="1"/>
  <c r="AJ31" i="3"/>
  <c r="AK31" i="3" s="1"/>
  <c r="N31" i="3"/>
  <c r="I31" i="3"/>
  <c r="K31" i="3" s="1"/>
  <c r="AJ29" i="3"/>
  <c r="AK29" i="3" s="1"/>
  <c r="N29" i="3"/>
  <c r="I29" i="3"/>
  <c r="K29" i="3" s="1"/>
  <c r="AJ18" i="3"/>
  <c r="AK18" i="3" s="1"/>
  <c r="N18" i="3"/>
  <c r="I18" i="3"/>
  <c r="K18" i="3" s="1"/>
  <c r="AJ28" i="3"/>
  <c r="AK28" i="3" s="1"/>
  <c r="N28" i="3"/>
  <c r="I28" i="3"/>
  <c r="K28" i="3" s="1"/>
  <c r="AJ27" i="3"/>
  <c r="AK27" i="3" s="1"/>
  <c r="N27" i="3"/>
  <c r="I27" i="3"/>
  <c r="K27" i="3" s="1"/>
  <c r="AJ26" i="3"/>
  <c r="AK26" i="3" s="1"/>
  <c r="N26" i="3"/>
  <c r="I26" i="3"/>
  <c r="K26" i="3" s="1"/>
  <c r="AJ25" i="3"/>
  <c r="AK25" i="3" s="1"/>
  <c r="N25" i="3"/>
  <c r="I25" i="3"/>
  <c r="K25" i="3" s="1"/>
  <c r="AJ24" i="3"/>
  <c r="AK24" i="3" s="1"/>
  <c r="I24" i="3"/>
  <c r="K24" i="3" s="1"/>
  <c r="M24" i="3" s="1"/>
  <c r="N24" i="3" s="1"/>
  <c r="AJ23" i="3"/>
  <c r="AK23" i="3" s="1"/>
  <c r="N23" i="3"/>
  <c r="I23" i="3"/>
  <c r="K23" i="3" s="1"/>
  <c r="AJ22" i="3"/>
  <c r="AK22" i="3" s="1"/>
  <c r="N22" i="3"/>
  <c r="I22" i="3"/>
  <c r="K22" i="3" s="1"/>
  <c r="AJ21" i="3"/>
  <c r="AK21" i="3" s="1"/>
  <c r="N21" i="3"/>
  <c r="I21" i="3"/>
  <c r="K21" i="3" s="1"/>
  <c r="AJ20" i="3"/>
  <c r="AK20" i="3" s="1"/>
  <c r="N20" i="3"/>
  <c r="I20" i="3"/>
  <c r="K20" i="3" s="1"/>
  <c r="AJ19" i="3"/>
  <c r="AK19" i="3" s="1"/>
  <c r="AN19" i="3" s="1"/>
  <c r="N19" i="3"/>
  <c r="I19" i="3"/>
  <c r="K19" i="3" s="1"/>
  <c r="AJ10" i="3"/>
  <c r="AK10" i="3" s="1"/>
  <c r="N10" i="3"/>
  <c r="I10" i="3"/>
  <c r="K10" i="3" s="1"/>
  <c r="AJ17" i="3"/>
  <c r="AK17" i="3" s="1"/>
  <c r="I17" i="3"/>
  <c r="K17" i="3" s="1"/>
  <c r="M17" i="3" s="1"/>
  <c r="N17" i="3" s="1"/>
  <c r="AJ16" i="3"/>
  <c r="AK16" i="3" s="1"/>
  <c r="N16" i="3"/>
  <c r="I16" i="3"/>
  <c r="K16" i="3" s="1"/>
  <c r="AJ15" i="3"/>
  <c r="AK15" i="3" s="1"/>
  <c r="N15" i="3"/>
  <c r="I15" i="3"/>
  <c r="K15" i="3" s="1"/>
  <c r="AJ14" i="3"/>
  <c r="AK14" i="3" s="1"/>
  <c r="N14" i="3"/>
  <c r="I14" i="3"/>
  <c r="K14" i="3" s="1"/>
  <c r="AJ13" i="3"/>
  <c r="AK13" i="3" s="1"/>
  <c r="N13" i="3"/>
  <c r="I13" i="3"/>
  <c r="K13" i="3" s="1"/>
  <c r="AJ12" i="3"/>
  <c r="AK12" i="3" s="1"/>
  <c r="N12" i="3"/>
  <c r="I12" i="3"/>
  <c r="K12" i="3" s="1"/>
  <c r="AJ11" i="3"/>
  <c r="AK11" i="3" s="1"/>
  <c r="N11" i="3"/>
  <c r="I11" i="3"/>
  <c r="K11" i="3" s="1"/>
  <c r="AJ30" i="3"/>
  <c r="AK30" i="3" s="1"/>
  <c r="N30" i="3"/>
  <c r="I30" i="3"/>
  <c r="K30" i="3" s="1"/>
  <c r="AJ41" i="1"/>
  <c r="AK41" i="1" s="1"/>
  <c r="AN41" i="1" s="1"/>
  <c r="I41" i="1"/>
  <c r="K41" i="1" s="1"/>
  <c r="N28" i="1"/>
  <c r="I13" i="1"/>
  <c r="K13" i="1" s="1"/>
  <c r="I12" i="1"/>
  <c r="K12" i="1" s="1"/>
  <c r="I14" i="1"/>
  <c r="K14" i="1" s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49" i="1"/>
  <c r="I50" i="1"/>
  <c r="I51" i="1"/>
  <c r="I52" i="1"/>
  <c r="AN27" i="8" l="1"/>
  <c r="AN30" i="8"/>
  <c r="AN38" i="8"/>
  <c r="AN49" i="8"/>
  <c r="AN23" i="7"/>
  <c r="AN48" i="9"/>
  <c r="AN23" i="3"/>
  <c r="AN45" i="3"/>
  <c r="AN28" i="8"/>
  <c r="AN36" i="8"/>
  <c r="AN48" i="5"/>
  <c r="AN43" i="9"/>
  <c r="AN31" i="8"/>
  <c r="AN39" i="8"/>
  <c r="AN23" i="4"/>
  <c r="AN31" i="4"/>
  <c r="AN13" i="9"/>
  <c r="AN35" i="8"/>
  <c r="AN34" i="8"/>
  <c r="AN46" i="3"/>
  <c r="AN29" i="8"/>
  <c r="AN37" i="8"/>
  <c r="AN48" i="8"/>
  <c r="AN21" i="4"/>
  <c r="AN24" i="4"/>
  <c r="AN29" i="9"/>
  <c r="AN39" i="9"/>
  <c r="AN14" i="9"/>
  <c r="AN37" i="9"/>
  <c r="AN15" i="9"/>
  <c r="AN49" i="9"/>
  <c r="AN36" i="9"/>
  <c r="AN17" i="9"/>
  <c r="AN24" i="9"/>
  <c r="AN31" i="9"/>
  <c r="AN46" i="9"/>
  <c r="AN10" i="8"/>
  <c r="AN11" i="8"/>
  <c r="AN12" i="8"/>
  <c r="AN13" i="8"/>
  <c r="AN14" i="8"/>
  <c r="AN15" i="8"/>
  <c r="AN16" i="8"/>
  <c r="AN17" i="8"/>
  <c r="AN18" i="8"/>
  <c r="AN19" i="8"/>
  <c r="AN20" i="8"/>
  <c r="AN21" i="8"/>
  <c r="AN22" i="8"/>
  <c r="AN23" i="8"/>
  <c r="AN14" i="7"/>
  <c r="AN37" i="7"/>
  <c r="AN13" i="7"/>
  <c r="AN33" i="7"/>
  <c r="AN29" i="7"/>
  <c r="AN32" i="7"/>
  <c r="AN25" i="7"/>
  <c r="AN15" i="7"/>
  <c r="AN28" i="7"/>
  <c r="AN30" i="7"/>
  <c r="AN9" i="7"/>
  <c r="AN38" i="7"/>
  <c r="AN37" i="6"/>
  <c r="AN20" i="5"/>
  <c r="AN23" i="5"/>
  <c r="AN46" i="5"/>
  <c r="AN18" i="5"/>
  <c r="AN22" i="5"/>
  <c r="AN25" i="5"/>
  <c r="AN27" i="5"/>
  <c r="AN12" i="5"/>
  <c r="AN33" i="5"/>
  <c r="AN29" i="5"/>
  <c r="AN23" i="6"/>
  <c r="AN18" i="6"/>
  <c r="AN25" i="6"/>
  <c r="AN33" i="6"/>
  <c r="AN21" i="6"/>
  <c r="AN45" i="6"/>
  <c r="AN17" i="6"/>
  <c r="AN24" i="6"/>
  <c r="AN19" i="6"/>
  <c r="AN51" i="5"/>
  <c r="AN10" i="5"/>
  <c r="AN38" i="5"/>
  <c r="AN16" i="5"/>
  <c r="AN31" i="5"/>
  <c r="AN43" i="5"/>
  <c r="AN44" i="5"/>
  <c r="AN14" i="5"/>
  <c r="AN47" i="5"/>
  <c r="AN42" i="5"/>
  <c r="AN30" i="5"/>
  <c r="AN37" i="5"/>
  <c r="AN39" i="5"/>
  <c r="AN17" i="5"/>
  <c r="AN35" i="5"/>
  <c r="AN51" i="4"/>
  <c r="AN35" i="4"/>
  <c r="AN27" i="4"/>
  <c r="AN36" i="4"/>
  <c r="AN12" i="4"/>
  <c r="AN25" i="4"/>
  <c r="AN33" i="4"/>
  <c r="AN29" i="4"/>
  <c r="AN37" i="4"/>
  <c r="AN22" i="3"/>
  <c r="AN21" i="3"/>
  <c r="AN10" i="3"/>
  <c r="AN20" i="3"/>
  <c r="AN42" i="3"/>
  <c r="AN44" i="3"/>
  <c r="AN48" i="3"/>
  <c r="AN43" i="3"/>
  <c r="AN47" i="3"/>
  <c r="AN50" i="3"/>
  <c r="AN31" i="6"/>
  <c r="AN35" i="6"/>
  <c r="AN14" i="6"/>
  <c r="AN43" i="6"/>
  <c r="AN30" i="6"/>
  <c r="AN47" i="6"/>
  <c r="AN49" i="6"/>
  <c r="AN27" i="7"/>
  <c r="AN35" i="7"/>
  <c r="AN12" i="7"/>
  <c r="AN31" i="7"/>
  <c r="AN51" i="8"/>
  <c r="AN41" i="8"/>
  <c r="AN42" i="8"/>
  <c r="AN43" i="8"/>
  <c r="AN44" i="8"/>
  <c r="AN45" i="8"/>
  <c r="AN46" i="8"/>
  <c r="AN47" i="8"/>
  <c r="AN11" i="9"/>
  <c r="AN19" i="9"/>
  <c r="AN21" i="9"/>
  <c r="AN23" i="9"/>
  <c r="AN45" i="9"/>
  <c r="AN16" i="9"/>
  <c r="AN18" i="9"/>
  <c r="AN20" i="9"/>
  <c r="AN22" i="9"/>
  <c r="AN25" i="9"/>
  <c r="AN33" i="9"/>
  <c r="AN44" i="9"/>
  <c r="AN51" i="9"/>
  <c r="AN10" i="9"/>
  <c r="AN27" i="9"/>
  <c r="AN35" i="9"/>
  <c r="AN42" i="9"/>
  <c r="AN50" i="9"/>
  <c r="AN13" i="4"/>
  <c r="AN10" i="4"/>
  <c r="AN43" i="4"/>
  <c r="AN45" i="4"/>
  <c r="AN47" i="4"/>
  <c r="AN24" i="3"/>
  <c r="AN27" i="3"/>
  <c r="AN29" i="3"/>
  <c r="AN33" i="3"/>
  <c r="AN36" i="3"/>
  <c r="AN39" i="3"/>
  <c r="AN26" i="3"/>
  <c r="AN18" i="3"/>
  <c r="AN31" i="3"/>
  <c r="AN34" i="3"/>
  <c r="AN37" i="3"/>
  <c r="AN30" i="3"/>
  <c r="AN12" i="3"/>
  <c r="AN13" i="3"/>
  <c r="AN14" i="3"/>
  <c r="AN15" i="3"/>
  <c r="AN16" i="3"/>
  <c r="AN25" i="3"/>
  <c r="AN28" i="3"/>
  <c r="AN32" i="3"/>
  <c r="AN35" i="3"/>
  <c r="AN38" i="3"/>
  <c r="AN11" i="3"/>
  <c r="AN17" i="3"/>
  <c r="AN24" i="8"/>
  <c r="AN40" i="7"/>
  <c r="AN41" i="7"/>
  <c r="AN10" i="7"/>
  <c r="AN43" i="7"/>
  <c r="AN44" i="7"/>
  <c r="AN45" i="7"/>
  <c r="AN46" i="7"/>
  <c r="AN47" i="7"/>
  <c r="AN48" i="7"/>
  <c r="AN49" i="7"/>
  <c r="AN50" i="7"/>
  <c r="AN9" i="6"/>
  <c r="AN10" i="6"/>
  <c r="AN11" i="6"/>
  <c r="AN12" i="6"/>
  <c r="AN13" i="6"/>
  <c r="AN20" i="6"/>
  <c r="AN15" i="6"/>
  <c r="AN17" i="7"/>
  <c r="AN18" i="7"/>
  <c r="AN19" i="7"/>
  <c r="AN20" i="7"/>
  <c r="AN21" i="7"/>
  <c r="AN46" i="6"/>
  <c r="AN24" i="5"/>
  <c r="AN22" i="6"/>
  <c r="AN28" i="6"/>
  <c r="AN36" i="6"/>
  <c r="AN42" i="6"/>
  <c r="AN27" i="6"/>
  <c r="AN50" i="6"/>
  <c r="AN13" i="5"/>
  <c r="AN21" i="5"/>
  <c r="AN32" i="5"/>
  <c r="AN41" i="5"/>
  <c r="AN49" i="5"/>
  <c r="AN15" i="4"/>
  <c r="AN30" i="4"/>
  <c r="AN26" i="5"/>
  <c r="AN34" i="5"/>
  <c r="AN42" i="4"/>
  <c r="AN44" i="4"/>
  <c r="AN46" i="4"/>
  <c r="AN14" i="4"/>
  <c r="AN50" i="4"/>
  <c r="AN26" i="6"/>
  <c r="AN41" i="6"/>
  <c r="AN34" i="6"/>
  <c r="AN38" i="6"/>
  <c r="AN40" i="6"/>
  <c r="AN44" i="6"/>
  <c r="AN48" i="6"/>
  <c r="AN11" i="5"/>
  <c r="AN15" i="5"/>
  <c r="AN19" i="5"/>
  <c r="AN28" i="5"/>
  <c r="AN36" i="5"/>
  <c r="AN45" i="5"/>
  <c r="AN11" i="4"/>
  <c r="AN18" i="4"/>
  <c r="AN22" i="4"/>
  <c r="AJ12" i="1"/>
  <c r="AK12" i="1" s="1"/>
  <c r="I11" i="1" l="1"/>
  <c r="K11" i="1" s="1"/>
  <c r="AJ11" i="1"/>
  <c r="AK11" i="1" s="1"/>
  <c r="AJ13" i="1"/>
  <c r="AK13" i="1" s="1"/>
  <c r="AJ14" i="1"/>
  <c r="AK14" i="1" s="1"/>
  <c r="K15" i="1"/>
  <c r="AJ15" i="1"/>
  <c r="AK15" i="1" s="1"/>
  <c r="K16" i="1"/>
  <c r="AJ16" i="1"/>
  <c r="AK16" i="1" s="1"/>
  <c r="K17" i="1"/>
  <c r="AJ17" i="1"/>
  <c r="AK17" i="1" s="1"/>
  <c r="K18" i="1"/>
  <c r="M18" i="1" s="1"/>
  <c r="AJ18" i="1"/>
  <c r="AK18" i="1" s="1"/>
  <c r="K19" i="1"/>
  <c r="AJ19" i="1"/>
  <c r="AK19" i="1" s="1"/>
  <c r="K20" i="1"/>
  <c r="AJ20" i="1"/>
  <c r="AK20" i="1" s="1"/>
  <c r="K21" i="1"/>
  <c r="AJ21" i="1"/>
  <c r="AK21" i="1" s="1"/>
  <c r="K22" i="1"/>
  <c r="AJ22" i="1"/>
  <c r="AK22" i="1" s="1"/>
  <c r="K23" i="1"/>
  <c r="AJ23" i="1"/>
  <c r="AK23" i="1" s="1"/>
  <c r="K24" i="1"/>
  <c r="AJ24" i="1"/>
  <c r="AK24" i="1" s="1"/>
  <c r="K25" i="1"/>
  <c r="M25" i="1" s="1"/>
  <c r="AJ25" i="1"/>
  <c r="AK25" i="1" s="1"/>
  <c r="K26" i="1"/>
  <c r="AJ26" i="1"/>
  <c r="AK26" i="1" s="1"/>
  <c r="K27" i="1"/>
  <c r="AJ27" i="1"/>
  <c r="AK27" i="1" s="1"/>
  <c r="K28" i="1"/>
  <c r="AJ28" i="1"/>
  <c r="AK28" i="1" s="1"/>
  <c r="K29" i="1"/>
  <c r="AJ29" i="1"/>
  <c r="AK29" i="1" s="1"/>
  <c r="K30" i="1"/>
  <c r="AJ30" i="1"/>
  <c r="AK30" i="1" s="1"/>
  <c r="K31" i="1"/>
  <c r="AJ31" i="1"/>
  <c r="AK31" i="1" s="1"/>
  <c r="K32" i="1"/>
  <c r="AJ32" i="1"/>
  <c r="AK32" i="1" s="1"/>
  <c r="K33" i="1"/>
  <c r="AJ33" i="1"/>
  <c r="AK33" i="1" s="1"/>
  <c r="K34" i="1"/>
  <c r="AJ34" i="1"/>
  <c r="AK34" i="1" s="1"/>
  <c r="K35" i="1"/>
  <c r="AJ35" i="1"/>
  <c r="AK35" i="1" s="1"/>
  <c r="K36" i="1"/>
  <c r="AJ36" i="1"/>
  <c r="AK36" i="1" s="1"/>
  <c r="K37" i="1"/>
  <c r="AJ37" i="1"/>
  <c r="AK37" i="1" s="1"/>
  <c r="K38" i="1"/>
  <c r="AJ38" i="1"/>
  <c r="AK38" i="1" s="1"/>
  <c r="K39" i="1"/>
  <c r="AJ39" i="1"/>
  <c r="AK39" i="1" s="1"/>
  <c r="K40" i="1"/>
  <c r="AJ40" i="1"/>
  <c r="AK40" i="1" s="1"/>
  <c r="K42" i="1"/>
  <c r="AJ42" i="1"/>
  <c r="AK42" i="1" s="1"/>
  <c r="K43" i="1"/>
  <c r="AJ43" i="1"/>
  <c r="AK43" i="1" s="1"/>
  <c r="K44" i="1"/>
  <c r="AJ44" i="1"/>
  <c r="AK44" i="1" s="1"/>
  <c r="K45" i="1"/>
  <c r="AJ45" i="1"/>
  <c r="AK45" i="1" s="1"/>
  <c r="K46" i="1"/>
  <c r="AJ46" i="1"/>
  <c r="AK46" i="1" s="1"/>
  <c r="K47" i="1"/>
  <c r="AJ47" i="1"/>
  <c r="AK47" i="1" s="1"/>
  <c r="K48" i="1"/>
  <c r="AJ48" i="1"/>
  <c r="AK48" i="1" s="1"/>
  <c r="K49" i="1"/>
  <c r="AJ49" i="1"/>
  <c r="AK49" i="1" s="1"/>
  <c r="K50" i="1"/>
  <c r="AJ50" i="1"/>
  <c r="AK50" i="1" s="1"/>
  <c r="K51" i="1"/>
  <c r="AJ51" i="1"/>
  <c r="AK51" i="1" s="1"/>
  <c r="K52" i="1"/>
  <c r="AJ52" i="1"/>
  <c r="AK52" i="1" s="1"/>
  <c r="N38" i="1" l="1"/>
  <c r="AN38" i="1" s="1"/>
  <c r="N42" i="1"/>
  <c r="AN42" i="1" s="1"/>
  <c r="N52" i="1"/>
  <c r="AN52" i="1" s="1"/>
  <c r="N49" i="1"/>
  <c r="AN49" i="1" s="1"/>
  <c r="N39" i="1"/>
  <c r="AN39" i="1" s="1"/>
  <c r="AN28" i="1"/>
  <c r="N44" i="1"/>
  <c r="AN44" i="1" s="1"/>
  <c r="N40" i="1"/>
  <c r="AN40" i="1" s="1"/>
  <c r="N34" i="1"/>
  <c r="AN34" i="1" s="1"/>
  <c r="N29" i="1"/>
  <c r="AN29" i="1" s="1"/>
  <c r="N22" i="1"/>
  <c r="AN22" i="1" s="1"/>
  <c r="N17" i="1"/>
  <c r="AN17" i="1" s="1"/>
  <c r="N46" i="1"/>
  <c r="AN46" i="1" s="1"/>
  <c r="N36" i="1"/>
  <c r="AN36" i="1" s="1"/>
  <c r="N31" i="1"/>
  <c r="AN31" i="1" s="1"/>
  <c r="N26" i="1"/>
  <c r="AN26" i="1" s="1"/>
  <c r="N16" i="1"/>
  <c r="AN16" i="1" s="1"/>
  <c r="N50" i="1"/>
  <c r="AN50" i="1" s="1"/>
  <c r="N47" i="1"/>
  <c r="AN47" i="1" s="1"/>
  <c r="N37" i="1"/>
  <c r="AN37" i="1" s="1"/>
  <c r="N32" i="1"/>
  <c r="AN32" i="1" s="1"/>
  <c r="N27" i="1"/>
  <c r="AN27" i="1" s="1"/>
  <c r="N25" i="1"/>
  <c r="AN25" i="1" s="1"/>
  <c r="N23" i="1"/>
  <c r="AN23" i="1" s="1"/>
  <c r="N20" i="1"/>
  <c r="AN20" i="1" s="1"/>
  <c r="N15" i="1"/>
  <c r="AN15" i="1" s="1"/>
  <c r="N14" i="1"/>
  <c r="AN14" i="1" s="1"/>
  <c r="N11" i="1"/>
  <c r="AN11" i="1" s="1"/>
  <c r="N48" i="1"/>
  <c r="AN48" i="1" s="1"/>
  <c r="N43" i="1"/>
  <c r="AN43" i="1" s="1"/>
  <c r="N33" i="1"/>
  <c r="AN33" i="1" s="1"/>
  <c r="N24" i="1"/>
  <c r="AN24" i="1" s="1"/>
  <c r="N19" i="1"/>
  <c r="AN19" i="1" s="1"/>
  <c r="N51" i="1"/>
  <c r="AN51" i="1" s="1"/>
  <c r="N45" i="1"/>
  <c r="AN45" i="1" s="1"/>
  <c r="N35" i="1"/>
  <c r="AN35" i="1" s="1"/>
  <c r="N30" i="1"/>
  <c r="AN30" i="1" s="1"/>
  <c r="N21" i="1"/>
  <c r="AN21" i="1" s="1"/>
  <c r="N18" i="1"/>
  <c r="AN18" i="1" s="1"/>
  <c r="N12" i="1"/>
  <c r="AN12" i="1" s="1"/>
  <c r="N13" i="1" l="1"/>
  <c r="AN13" i="1" s="1"/>
</calcChain>
</file>

<file path=xl/sharedStrings.xml><?xml version="1.0" encoding="utf-8"?>
<sst xmlns="http://schemas.openxmlformats.org/spreadsheetml/2006/main" count="1237" uniqueCount="92">
  <si>
    <t>Nr</t>
  </si>
  <si>
    <t>Deelnemer</t>
  </si>
  <si>
    <t>cat</t>
  </si>
  <si>
    <t>Wegparcours</t>
  </si>
  <si>
    <t xml:space="preserve">Gereden </t>
  </si>
  <si>
    <t>Ideale</t>
  </si>
  <si>
    <t>Ver-</t>
  </si>
  <si>
    <t>Straf-</t>
  </si>
  <si>
    <t>Hindernis 1</t>
  </si>
  <si>
    <t>Hindernis 2</t>
  </si>
  <si>
    <t>Hindernis 3</t>
  </si>
  <si>
    <t>Hindernis 4</t>
  </si>
  <si>
    <t>Hindernis 5</t>
  </si>
  <si>
    <t>Vaardigheid</t>
  </si>
  <si>
    <t>Totaal</t>
  </si>
  <si>
    <t>Uit-</t>
  </si>
  <si>
    <t xml:space="preserve">tijd </t>
  </si>
  <si>
    <t>tijd</t>
  </si>
  <si>
    <t>schil</t>
  </si>
  <si>
    <t>punt</t>
  </si>
  <si>
    <t>Tijd-</t>
  </si>
  <si>
    <t>straf</t>
  </si>
  <si>
    <t>gere-</t>
  </si>
  <si>
    <t>toegestane</t>
  </si>
  <si>
    <t>ver-</t>
  </si>
  <si>
    <t>tijd-</t>
  </si>
  <si>
    <t>straf-</t>
  </si>
  <si>
    <t>slag</t>
  </si>
  <si>
    <t xml:space="preserve">  Start-</t>
  </si>
  <si>
    <t xml:space="preserve"> Finish-</t>
  </si>
  <si>
    <t>pun-</t>
  </si>
  <si>
    <t>den</t>
  </si>
  <si>
    <t>punten</t>
  </si>
  <si>
    <t>ten</t>
  </si>
  <si>
    <t xml:space="preserve"> </t>
  </si>
  <si>
    <t>Hindernis 6</t>
  </si>
  <si>
    <t>Kees Rommens</t>
  </si>
  <si>
    <t>Johan van Hooijdonk</t>
  </si>
  <si>
    <t>Ingeborg Boers</t>
  </si>
  <si>
    <t>Katrien Laenen</t>
  </si>
  <si>
    <t>Jeffrie Scholten (team 1, Qatar)</t>
  </si>
  <si>
    <t>Tessa in 't Groen</t>
  </si>
  <si>
    <t>Freek van 't Westende(team 1)</t>
  </si>
  <si>
    <t>Brigitte Janssen</t>
  </si>
  <si>
    <t>Annemiek Castelijns</t>
  </si>
  <si>
    <t>Frans Marijnissen</t>
  </si>
  <si>
    <t>Arno v/d Brand</t>
  </si>
  <si>
    <t>Tobe Berrens (team 1)</t>
  </si>
  <si>
    <t>Umberto van Gool</t>
  </si>
  <si>
    <t>Bernie Damen</t>
  </si>
  <si>
    <t>Eric Eijpelaar</t>
  </si>
  <si>
    <t>Cor van de Maagdeberg</t>
  </si>
  <si>
    <t>Jan Heijnen</t>
  </si>
  <si>
    <t>Jacco van 't Westende(team 2)</t>
  </si>
  <si>
    <t>Jonas Corten</t>
  </si>
  <si>
    <t>Yvette van Amelsfoort</t>
  </si>
  <si>
    <t>Karel Geentjes</t>
  </si>
  <si>
    <t>Henriette van Ravenstein</t>
  </si>
  <si>
    <t>Jan Hamers</t>
  </si>
  <si>
    <t>Charissa de Ridder</t>
  </si>
  <si>
    <t>Rudy van Bijlen</t>
  </si>
  <si>
    <t>Harrie Verstappen</t>
  </si>
  <si>
    <t>Cis v/d Broek</t>
  </si>
  <si>
    <t>Harry van Hoof</t>
  </si>
  <si>
    <t>Huib van 't Westende(team 3)</t>
  </si>
  <si>
    <t>Frank Bos</t>
  </si>
  <si>
    <t>Tinne Bax</t>
  </si>
  <si>
    <t>Rien Lauwrijssen</t>
  </si>
  <si>
    <t>Bernd Wouters</t>
  </si>
  <si>
    <t xml:space="preserve">Denise Bakker </t>
  </si>
  <si>
    <t>Jeffrie Scholten (team 2, Spikey)</t>
  </si>
  <si>
    <t>Marcel Marijnissen</t>
  </si>
  <si>
    <t>Jennifer van der Graaf</t>
  </si>
  <si>
    <t>Joris Lauwers</t>
  </si>
  <si>
    <t>Tobe Berrens (Team 2) Vasco</t>
  </si>
  <si>
    <t>Piet van de Brand</t>
  </si>
  <si>
    <t>Tinus van Kuijk</t>
  </si>
  <si>
    <t>Piet Doorn</t>
  </si>
  <si>
    <t>2 sp paard</t>
  </si>
  <si>
    <t>1 sp pony</t>
  </si>
  <si>
    <t>2 sp pony</t>
  </si>
  <si>
    <t>1 sp paard</t>
  </si>
  <si>
    <t>4 sp paard</t>
  </si>
  <si>
    <t>4 sp pony</t>
  </si>
  <si>
    <t>ohz</t>
  </si>
  <si>
    <t>Menwedstrijd  Achtmaal</t>
  </si>
  <si>
    <t>epo</t>
  </si>
  <si>
    <t>dpo</t>
  </si>
  <si>
    <t>mpo</t>
  </si>
  <si>
    <t>epa</t>
  </si>
  <si>
    <t>dpa</t>
  </si>
  <si>
    <t>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</si>
</sst>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.0"/>
    <numFmt numFmtId="166" formatCode="###0.0"/>
  </numFmts>
  <fonts count="13" x14ac:knownFonts="1">
    <font>
      <sz val="12"/>
      <name val="Tms Rmn"/>
    </font>
    <font>
      <sz val="11"/>
      <color theme="1"/>
      <name val="Calibri"/>
      <family val="2"/>
      <scheme val="minor"/>
    </font>
    <font>
      <b/>
      <i/>
      <outline/>
      <shadow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21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3" fontId="3" fillId="0" borderId="0" xfId="0" applyNumberFormat="1" applyFont="1"/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21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21" fontId="5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/>
    <xf numFmtId="21" fontId="6" fillId="2" borderId="2" xfId="0" applyNumberFormat="1" applyFont="1" applyFill="1" applyBorder="1" applyAlignment="1">
      <alignment horizontal="center"/>
    </xf>
    <xf numFmtId="165" fontId="6" fillId="2" borderId="2" xfId="0" applyNumberFormat="1" applyFont="1" applyFill="1" applyBorder="1" applyAlignment="1">
      <alignment horizontal="center"/>
    </xf>
    <xf numFmtId="165" fontId="6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center"/>
    </xf>
    <xf numFmtId="0" fontId="6" fillId="2" borderId="3" xfId="0" applyFont="1" applyFill="1" applyBorder="1"/>
    <xf numFmtId="166" fontId="5" fillId="0" borderId="4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21" fontId="6" fillId="0" borderId="0" xfId="0" applyNumberFormat="1" applyFont="1" applyAlignment="1">
      <alignment horizontal="center"/>
    </xf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21" fontId="6" fillId="0" borderId="4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1" fontId="6" fillId="0" borderId="5" xfId="0" applyNumberFormat="1" applyFont="1" applyBorder="1" applyAlignment="1">
      <alignment horizontal="center"/>
    </xf>
    <xf numFmtId="21" fontId="6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6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right"/>
    </xf>
    <xf numFmtId="0" fontId="4" fillId="0" borderId="0" xfId="0" applyFont="1"/>
    <xf numFmtId="1" fontId="4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21" fontId="7" fillId="0" borderId="0" xfId="0" applyNumberFormat="1" applyFont="1" applyAlignment="1">
      <alignment horizontal="center"/>
    </xf>
    <xf numFmtId="21" fontId="7" fillId="0" borderId="0" xfId="0" applyNumberFormat="1" applyFont="1"/>
    <xf numFmtId="164" fontId="7" fillId="0" borderId="0" xfId="0" applyNumberFormat="1" applyFont="1"/>
    <xf numFmtId="165" fontId="7" fillId="0" borderId="0" xfId="0" applyNumberFormat="1" applyFont="1"/>
    <xf numFmtId="165" fontId="8" fillId="0" borderId="0" xfId="0" applyNumberFormat="1" applyFont="1"/>
    <xf numFmtId="21" fontId="4" fillId="0" borderId="0" xfId="0" applyNumberFormat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3" borderId="0" xfId="1" applyFont="1" applyFill="1"/>
    <xf numFmtId="2" fontId="3" fillId="0" borderId="0" xfId="0" applyNumberFormat="1" applyFont="1"/>
    <xf numFmtId="2" fontId="6" fillId="2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5" fillId="2" borderId="2" xfId="0" applyNumberFormat="1" applyFont="1" applyFill="1" applyBorder="1" applyAlignment="1">
      <alignment horizontal="left"/>
    </xf>
    <xf numFmtId="4" fontId="3" fillId="0" borderId="0" xfId="0" applyNumberFormat="1" applyFont="1"/>
    <xf numFmtId="4" fontId="6" fillId="2" borderId="2" xfId="0" applyNumberFormat="1" applyFont="1" applyFill="1" applyBorder="1" applyAlignment="1">
      <alignment horizontal="center"/>
    </xf>
    <xf numFmtId="4" fontId="6" fillId="0" borderId="0" xfId="0" applyNumberFormat="1" applyFont="1" applyAlignment="1">
      <alignment horizontal="center"/>
    </xf>
    <xf numFmtId="2" fontId="6" fillId="2" borderId="1" xfId="0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Standaard" xfId="0" builtinId="0"/>
    <cellStyle name="Standaard 2" xfId="1" xr:uid="{00000000-0005-0000-0000-00003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0"/>
  <sheetViews>
    <sheetView zoomScaleNormal="100" workbookViewId="0">
      <pane xSplit="2" ySplit="9" topLeftCell="C10" activePane="bottomRight" state="frozen"/>
      <selection pane="topRight" activeCell="F1" sqref="F1"/>
      <selection pane="bottomLeft" activeCell="A12" sqref="A12"/>
      <selection pane="bottomRight" sqref="A1:XFD1048576"/>
    </sheetView>
  </sheetViews>
  <sheetFormatPr defaultColWidth="9" defaultRowHeight="12.75" x14ac:dyDescent="0.2"/>
  <cols>
    <col min="1" max="1" width="4.25" style="2" customWidth="1"/>
    <col min="2" max="2" width="32.375" style="2" bestFit="1" customWidth="1"/>
    <col min="3" max="3" width="14" style="50" bestFit="1" customWidth="1"/>
    <col min="4" max="4" width="1.125" style="2" customWidth="1"/>
    <col min="5" max="5" width="7.625" style="3" customWidth="1"/>
    <col min="6" max="6" width="1.125" style="4" customWidth="1"/>
    <col min="7" max="7" width="7.625" style="3" customWidth="1"/>
    <col min="8" max="8" width="1.125" style="4" customWidth="1"/>
    <col min="9" max="11" width="7.875" style="3" customWidth="1"/>
    <col min="12" max="12" width="1.125" style="4" customWidth="1"/>
    <col min="13" max="13" width="7.25" style="5" customWidth="1"/>
    <col min="14" max="14" width="6.625" style="5" bestFit="1" customWidth="1"/>
    <col min="15" max="15" width="1.125" style="2" customWidth="1"/>
    <col min="16" max="16" width="4.875" style="68" customWidth="1"/>
    <col min="17" max="17" width="4.875" style="2" customWidth="1"/>
    <col min="18" max="18" width="1.125" style="2" customWidth="1"/>
    <col min="19" max="19" width="4.875" style="68" customWidth="1"/>
    <col min="20" max="20" width="4.875" style="2" customWidth="1"/>
    <col min="21" max="21" width="1.125" style="2" customWidth="1"/>
    <col min="22" max="22" width="4.875" style="68" customWidth="1"/>
    <col min="23" max="23" width="4.625" style="2" customWidth="1"/>
    <col min="24" max="24" width="1.125" style="2" customWidth="1"/>
    <col min="25" max="25" width="4.875" style="68" customWidth="1"/>
    <col min="26" max="26" width="4.875" style="2" customWidth="1"/>
    <col min="27" max="27" width="1.125" style="2" customWidth="1"/>
    <col min="28" max="28" width="4.875" style="68" customWidth="1"/>
    <col min="29" max="29" width="4.875" style="2" customWidth="1"/>
    <col min="30" max="30" width="1.125" style="2" hidden="1" customWidth="1"/>
    <col min="31" max="31" width="4.875" style="6" hidden="1" customWidth="1"/>
    <col min="32" max="32" width="4.875" style="2" hidden="1" customWidth="1"/>
    <col min="33" max="33" width="1.125" style="2" customWidth="1"/>
    <col min="34" max="34" width="7.375" style="68" customWidth="1"/>
    <col min="35" max="35" width="9.375" style="75" customWidth="1"/>
    <col min="36" max="36" width="7.875" style="6" customWidth="1"/>
    <col min="37" max="37" width="5.875" style="2" customWidth="1"/>
    <col min="38" max="38" width="4.875" style="2" customWidth="1"/>
    <col min="39" max="39" width="1.125" style="2" customWidth="1"/>
    <col min="40" max="40" width="9.625" style="7" bestFit="1" customWidth="1"/>
    <col min="41" max="41" width="1.125" style="7" customWidth="1"/>
    <col min="42" max="42" width="4.875" style="8" customWidth="1"/>
    <col min="43" max="16384" width="9" style="2"/>
  </cols>
  <sheetData>
    <row r="1" spans="1:43" ht="18.75" x14ac:dyDescent="0.3">
      <c r="A1" s="1" t="s">
        <v>85</v>
      </c>
    </row>
    <row r="4" spans="1:43" x14ac:dyDescent="0.2">
      <c r="A4" s="10" t="s">
        <v>0</v>
      </c>
      <c r="B4" s="9" t="s">
        <v>1</v>
      </c>
      <c r="C4" s="11" t="s">
        <v>2</v>
      </c>
      <c r="D4" s="11"/>
      <c r="E4" s="12"/>
      <c r="F4" s="14" t="s">
        <v>3</v>
      </c>
      <c r="G4" s="14"/>
      <c r="H4" s="15"/>
      <c r="I4" s="16" t="s">
        <v>4</v>
      </c>
      <c r="J4" s="16" t="s">
        <v>5</v>
      </c>
      <c r="K4" s="16" t="s">
        <v>6</v>
      </c>
      <c r="L4" s="13"/>
      <c r="M4" s="17" t="s">
        <v>7</v>
      </c>
      <c r="N4" s="18"/>
      <c r="O4" s="10"/>
      <c r="P4" s="78"/>
      <c r="Q4" s="19" t="s">
        <v>8</v>
      </c>
      <c r="R4" s="11"/>
      <c r="S4" s="69"/>
      <c r="T4" s="19" t="s">
        <v>9</v>
      </c>
      <c r="U4" s="10"/>
      <c r="V4" s="69"/>
      <c r="W4" s="19" t="s">
        <v>10</v>
      </c>
      <c r="X4" s="10"/>
      <c r="Y4" s="69"/>
      <c r="Z4" s="19" t="s">
        <v>11</v>
      </c>
      <c r="AA4" s="10"/>
      <c r="AB4" s="69"/>
      <c r="AC4" s="19" t="s">
        <v>12</v>
      </c>
      <c r="AD4" s="52"/>
      <c r="AE4" s="20"/>
      <c r="AF4" s="19" t="s">
        <v>35</v>
      </c>
      <c r="AG4" s="10"/>
      <c r="AH4" s="74" t="s">
        <v>13</v>
      </c>
      <c r="AI4" s="76"/>
      <c r="AJ4" s="14" t="s">
        <v>13</v>
      </c>
      <c r="AK4" s="14"/>
      <c r="AL4" s="21"/>
      <c r="AM4" s="10"/>
      <c r="AN4" s="22" t="s">
        <v>14</v>
      </c>
      <c r="AO4" s="23"/>
      <c r="AP4" s="24" t="s">
        <v>15</v>
      </c>
    </row>
    <row r="5" spans="1:43" x14ac:dyDescent="0.2">
      <c r="A5" s="10"/>
      <c r="B5" s="10"/>
      <c r="C5" s="11"/>
      <c r="D5" s="10"/>
      <c r="E5" s="25"/>
      <c r="F5" s="26"/>
      <c r="G5" s="25"/>
      <c r="H5" s="26"/>
      <c r="I5" s="25" t="s">
        <v>16</v>
      </c>
      <c r="J5" s="25" t="s">
        <v>17</v>
      </c>
      <c r="K5" s="25" t="s">
        <v>18</v>
      </c>
      <c r="L5" s="27"/>
      <c r="M5" s="28" t="s">
        <v>19</v>
      </c>
      <c r="N5" s="29" t="s">
        <v>20</v>
      </c>
      <c r="O5" s="10"/>
      <c r="P5" s="70" t="s">
        <v>17</v>
      </c>
      <c r="Q5" s="31" t="s">
        <v>21</v>
      </c>
      <c r="R5" s="11"/>
      <c r="S5" s="70" t="s">
        <v>17</v>
      </c>
      <c r="T5" s="31" t="s">
        <v>21</v>
      </c>
      <c r="U5" s="10"/>
      <c r="V5" s="70" t="s">
        <v>17</v>
      </c>
      <c r="W5" s="31" t="s">
        <v>21</v>
      </c>
      <c r="X5" s="10"/>
      <c r="Y5" s="70" t="s">
        <v>17</v>
      </c>
      <c r="Z5" s="31" t="s">
        <v>21</v>
      </c>
      <c r="AA5" s="10"/>
      <c r="AB5" s="70" t="s">
        <v>17</v>
      </c>
      <c r="AC5" s="31" t="s">
        <v>21</v>
      </c>
      <c r="AD5" s="11"/>
      <c r="AE5" s="30" t="s">
        <v>17</v>
      </c>
      <c r="AF5" s="31" t="s">
        <v>21</v>
      </c>
      <c r="AG5" s="10"/>
      <c r="AH5" s="70" t="s">
        <v>22</v>
      </c>
      <c r="AI5" s="77" t="s">
        <v>23</v>
      </c>
      <c r="AJ5" s="32" t="s">
        <v>24</v>
      </c>
      <c r="AK5" s="33" t="s">
        <v>25</v>
      </c>
      <c r="AL5" s="31" t="s">
        <v>26</v>
      </c>
      <c r="AM5" s="10"/>
      <c r="AN5" s="34" t="s">
        <v>26</v>
      </c>
      <c r="AO5" s="23"/>
      <c r="AP5" s="35" t="s">
        <v>27</v>
      </c>
    </row>
    <row r="6" spans="1:43" x14ac:dyDescent="0.2">
      <c r="A6" s="10"/>
      <c r="B6" s="10"/>
      <c r="C6" s="11"/>
      <c r="D6" s="10"/>
      <c r="E6" s="33" t="s">
        <v>28</v>
      </c>
      <c r="F6" s="26"/>
      <c r="G6" s="33" t="s">
        <v>29</v>
      </c>
      <c r="H6" s="26"/>
      <c r="I6" s="25"/>
      <c r="J6" s="25"/>
      <c r="K6" s="25"/>
      <c r="L6" s="27"/>
      <c r="M6" s="28"/>
      <c r="N6" s="36" t="s">
        <v>26</v>
      </c>
      <c r="O6" s="10"/>
      <c r="P6" s="71"/>
      <c r="Q6" s="38" t="s">
        <v>30</v>
      </c>
      <c r="R6" s="11"/>
      <c r="S6" s="71"/>
      <c r="T6" s="38" t="s">
        <v>30</v>
      </c>
      <c r="U6" s="10"/>
      <c r="V6" s="71"/>
      <c r="W6" s="38" t="s">
        <v>30</v>
      </c>
      <c r="X6" s="10"/>
      <c r="Y6" s="71"/>
      <c r="Z6" s="38" t="s">
        <v>30</v>
      </c>
      <c r="AA6" s="10"/>
      <c r="AB6" s="71"/>
      <c r="AC6" s="38" t="s">
        <v>30</v>
      </c>
      <c r="AD6" s="11"/>
      <c r="AE6" s="37"/>
      <c r="AF6" s="38" t="s">
        <v>30</v>
      </c>
      <c r="AG6" s="10"/>
      <c r="AH6" s="71" t="s">
        <v>31</v>
      </c>
      <c r="AI6" s="77" t="s">
        <v>17</v>
      </c>
      <c r="AJ6" s="32" t="s">
        <v>18</v>
      </c>
      <c r="AK6" s="39" t="s">
        <v>26</v>
      </c>
      <c r="AL6" s="38" t="s">
        <v>30</v>
      </c>
      <c r="AM6" s="10"/>
      <c r="AN6" s="34" t="s">
        <v>32</v>
      </c>
      <c r="AO6" s="23"/>
      <c r="AP6" s="35"/>
    </row>
    <row r="7" spans="1:43" x14ac:dyDescent="0.2">
      <c r="A7" s="10"/>
      <c r="B7" s="10"/>
      <c r="C7" s="11"/>
      <c r="D7" s="10"/>
      <c r="E7" s="40" t="s">
        <v>17</v>
      </c>
      <c r="F7" s="26"/>
      <c r="G7" s="40" t="s">
        <v>17</v>
      </c>
      <c r="H7" s="26"/>
      <c r="I7" s="25"/>
      <c r="J7" s="25"/>
      <c r="K7" s="25"/>
      <c r="L7" s="27"/>
      <c r="M7" s="28"/>
      <c r="N7" s="41" t="s">
        <v>32</v>
      </c>
      <c r="O7" s="10"/>
      <c r="P7" s="72"/>
      <c r="Q7" s="43" t="s">
        <v>33</v>
      </c>
      <c r="R7" s="11"/>
      <c r="S7" s="72"/>
      <c r="T7" s="43" t="s">
        <v>33</v>
      </c>
      <c r="U7" s="10"/>
      <c r="V7" s="72"/>
      <c r="W7" s="43" t="s">
        <v>33</v>
      </c>
      <c r="X7" s="10"/>
      <c r="Y7" s="72"/>
      <c r="Z7" s="43" t="s">
        <v>33</v>
      </c>
      <c r="AA7" s="10"/>
      <c r="AB7" s="72"/>
      <c r="AC7" s="43" t="s">
        <v>33</v>
      </c>
      <c r="AD7" s="11"/>
      <c r="AE7" s="42"/>
      <c r="AF7" s="43" t="s">
        <v>33</v>
      </c>
      <c r="AG7" s="10"/>
      <c r="AH7" s="72" t="s">
        <v>17</v>
      </c>
      <c r="AI7" s="77"/>
      <c r="AJ7" s="32"/>
      <c r="AK7" s="40" t="s">
        <v>32</v>
      </c>
      <c r="AL7" s="43" t="s">
        <v>33</v>
      </c>
      <c r="AM7" s="10"/>
      <c r="AN7" s="44"/>
      <c r="AO7" s="23"/>
      <c r="AP7" s="45"/>
    </row>
    <row r="8" spans="1:43" ht="12" customHeight="1" x14ac:dyDescent="0.2">
      <c r="I8" s="46" t="s">
        <v>34</v>
      </c>
      <c r="J8" s="46"/>
      <c r="K8" s="46"/>
      <c r="L8" s="47"/>
      <c r="M8" s="48"/>
      <c r="N8" s="48"/>
      <c r="P8" s="73"/>
      <c r="Q8" s="50"/>
      <c r="R8" s="50"/>
      <c r="S8" s="73"/>
      <c r="T8" s="50"/>
      <c r="V8" s="73"/>
      <c r="W8" s="50"/>
      <c r="Y8" s="73"/>
      <c r="Z8" s="50"/>
      <c r="AB8" s="73"/>
      <c r="AC8" s="50"/>
      <c r="AD8" s="50"/>
      <c r="AE8" s="49"/>
      <c r="AF8" s="50"/>
    </row>
    <row r="9" spans="1:43" ht="12" customHeight="1" x14ac:dyDescent="0.2">
      <c r="J9" s="46"/>
      <c r="AK9" s="5"/>
    </row>
    <row r="10" spans="1:43" s="53" customFormat="1" ht="12" customHeight="1" x14ac:dyDescent="0.2">
      <c r="A10" s="2"/>
      <c r="B10" s="56"/>
      <c r="C10" s="58"/>
      <c r="D10" s="58"/>
      <c r="E10" s="59"/>
      <c r="F10" s="57"/>
      <c r="G10" s="60"/>
      <c r="H10" s="61"/>
      <c r="I10" s="60"/>
      <c r="J10" s="59"/>
      <c r="K10" s="60"/>
      <c r="L10" s="61"/>
      <c r="M10" s="63"/>
      <c r="N10" s="62"/>
      <c r="O10" s="2"/>
      <c r="P10" s="68"/>
      <c r="Q10" s="2"/>
      <c r="R10" s="2"/>
      <c r="S10" s="68"/>
      <c r="T10" s="2"/>
      <c r="U10" s="2"/>
      <c r="V10" s="68"/>
      <c r="W10" s="2"/>
      <c r="X10" s="2"/>
      <c r="Y10" s="68"/>
      <c r="Z10" s="2"/>
      <c r="AA10" s="2"/>
      <c r="AB10" s="68"/>
      <c r="AC10" s="2"/>
      <c r="AD10" s="2"/>
      <c r="AE10" s="2"/>
      <c r="AF10" s="2"/>
      <c r="AG10" s="2"/>
      <c r="AH10" s="68"/>
      <c r="AI10" s="75"/>
      <c r="AJ10" s="6"/>
      <c r="AK10" s="5"/>
      <c r="AL10" s="2"/>
      <c r="AM10" s="2"/>
      <c r="AN10" s="55"/>
      <c r="AO10" s="55"/>
      <c r="AP10" s="50"/>
      <c r="AQ10" s="2"/>
    </row>
    <row r="11" spans="1:43" s="53" customFormat="1" x14ac:dyDescent="0.2">
      <c r="A11" s="65">
        <v>1</v>
      </c>
      <c r="B11" s="66" t="s">
        <v>42</v>
      </c>
      <c r="C11" s="66" t="s">
        <v>79</v>
      </c>
      <c r="E11" s="46">
        <v>0.41666666666666669</v>
      </c>
      <c r="F11" s="2"/>
      <c r="G11" s="46">
        <v>0.46704861111111112</v>
      </c>
      <c r="H11" s="4"/>
      <c r="I11" s="3">
        <f>G11-E11</f>
        <v>5.0381944444444438E-2</v>
      </c>
      <c r="J11" s="46">
        <v>4.791666666666667E-2</v>
      </c>
      <c r="K11" s="64">
        <f t="shared" ref="K11:K52" si="0">ABS(I11-J11)</f>
        <v>2.4652777777777676E-3</v>
      </c>
      <c r="L11" s="4"/>
      <c r="M11" s="5">
        <v>0</v>
      </c>
      <c r="N11" s="5">
        <f t="shared" ref="N11:N52" si="1">IF((M11&lt;0),0,M11)</f>
        <v>0</v>
      </c>
      <c r="O11" s="2"/>
      <c r="P11" s="68">
        <v>39.65</v>
      </c>
      <c r="Q11" s="2">
        <v>0</v>
      </c>
      <c r="R11" s="2"/>
      <c r="S11" s="68">
        <v>34.28</v>
      </c>
      <c r="T11" s="2">
        <v>0</v>
      </c>
      <c r="U11" s="2"/>
      <c r="V11" s="68">
        <v>40.94</v>
      </c>
      <c r="W11" s="2">
        <v>0</v>
      </c>
      <c r="X11" s="2"/>
      <c r="Y11" s="68">
        <v>35.78</v>
      </c>
      <c r="Z11" s="2">
        <v>0</v>
      </c>
      <c r="AA11" s="2"/>
      <c r="AB11" s="68">
        <v>44.9</v>
      </c>
      <c r="AC11" s="2">
        <v>0</v>
      </c>
      <c r="AD11" s="2"/>
      <c r="AE11" s="2"/>
      <c r="AF11" s="2"/>
      <c r="AG11" s="2"/>
      <c r="AH11" s="68">
        <v>157.47999999999999</v>
      </c>
      <c r="AI11" s="75">
        <v>192</v>
      </c>
      <c r="AJ11" s="6">
        <f t="shared" ref="AJ11:AJ52" si="2">AH11-AI11</f>
        <v>-34.52000000000001</v>
      </c>
      <c r="AK11" s="5">
        <f t="shared" ref="AK11:AK52" si="3">IF(AJ11&lt;0,0*AH11,0*AI11+0.5*AJ11)</f>
        <v>0</v>
      </c>
      <c r="AL11" s="2">
        <v>12</v>
      </c>
      <c r="AM11" s="2"/>
      <c r="AN11" s="55">
        <f t="shared" ref="AN11:AN32" si="4">N11+(P11*0.25+Q11)+(S11*0.25+T11)+(V11*0.25+W11)+(Y11*0.25+Z11)+(AB11*0.25+AC11)+(AE11*0.25+AF11)+AK11+AL11</f>
        <v>60.887500000000003</v>
      </c>
      <c r="AO11" s="7"/>
      <c r="AP11" s="8"/>
    </row>
    <row r="12" spans="1:43" s="53" customFormat="1" x14ac:dyDescent="0.2">
      <c r="A12" s="65">
        <v>2</v>
      </c>
      <c r="B12" s="66" t="s">
        <v>36</v>
      </c>
      <c r="C12" s="66" t="s">
        <v>78</v>
      </c>
      <c r="E12" s="46">
        <v>0.42013888888888901</v>
      </c>
      <c r="F12" s="2"/>
      <c r="G12" s="46">
        <v>0.47054398148148147</v>
      </c>
      <c r="H12" s="4"/>
      <c r="I12" s="3">
        <f t="shared" ref="I12:I52" si="5">G12-E12</f>
        <v>5.040509259259246E-2</v>
      </c>
      <c r="J12" s="46">
        <v>4.791666666666667E-2</v>
      </c>
      <c r="K12" s="64">
        <f t="shared" si="0"/>
        <v>2.4884259259257899E-3</v>
      </c>
      <c r="L12" s="4"/>
      <c r="M12" s="5">
        <v>0</v>
      </c>
      <c r="N12" s="5">
        <f t="shared" si="1"/>
        <v>0</v>
      </c>
      <c r="O12" s="2"/>
      <c r="P12" s="68">
        <v>48.3</v>
      </c>
      <c r="Q12" s="2">
        <v>0</v>
      </c>
      <c r="R12" s="2"/>
      <c r="S12" s="68">
        <v>52</v>
      </c>
      <c r="T12" s="2">
        <v>2</v>
      </c>
      <c r="U12" s="2"/>
      <c r="V12" s="68">
        <v>39.1</v>
      </c>
      <c r="W12" s="2">
        <v>0</v>
      </c>
      <c r="X12" s="2"/>
      <c r="Y12" s="68">
        <v>39.29</v>
      </c>
      <c r="Z12" s="2">
        <v>0</v>
      </c>
      <c r="AA12" s="2"/>
      <c r="AB12" s="68">
        <v>45.31</v>
      </c>
      <c r="AC12" s="2">
        <v>2</v>
      </c>
      <c r="AD12" s="2"/>
      <c r="AE12" s="2"/>
      <c r="AF12" s="2"/>
      <c r="AG12" s="2"/>
      <c r="AH12" s="68">
        <v>176.79</v>
      </c>
      <c r="AI12" s="75">
        <v>192</v>
      </c>
      <c r="AJ12" s="6">
        <f t="shared" ref="AJ12" si="6">AH12-AI12</f>
        <v>-15.210000000000008</v>
      </c>
      <c r="AK12" s="5">
        <f t="shared" ref="AK12" si="7">IF(AJ12&lt;0,0*AH12,0*AI12+0.5*AJ12)</f>
        <v>0</v>
      </c>
      <c r="AL12" s="2">
        <v>6</v>
      </c>
      <c r="AM12" s="2"/>
      <c r="AN12" s="55">
        <f t="shared" si="4"/>
        <v>66</v>
      </c>
      <c r="AO12" s="7"/>
      <c r="AP12" s="8"/>
    </row>
    <row r="13" spans="1:43" s="53" customFormat="1" x14ac:dyDescent="0.2">
      <c r="A13" s="65">
        <v>3</v>
      </c>
      <c r="B13" s="66" t="s">
        <v>37</v>
      </c>
      <c r="C13" s="66" t="s">
        <v>78</v>
      </c>
      <c r="D13" s="54"/>
      <c r="E13" s="46">
        <v>0.42361111111111099</v>
      </c>
      <c r="F13" s="2"/>
      <c r="G13" s="46">
        <v>0.47285879629629629</v>
      </c>
      <c r="H13" s="4"/>
      <c r="I13" s="3">
        <f t="shared" si="5"/>
        <v>4.9247685185185297E-2</v>
      </c>
      <c r="J13" s="46">
        <v>4.791666666666667E-2</v>
      </c>
      <c r="K13" s="64">
        <f t="shared" si="0"/>
        <v>1.3310185185186271E-3</v>
      </c>
      <c r="L13" s="4"/>
      <c r="M13" s="5">
        <v>0</v>
      </c>
      <c r="N13" s="5">
        <f t="shared" si="1"/>
        <v>0</v>
      </c>
      <c r="O13" s="2"/>
      <c r="P13" s="68">
        <v>77.709999999999994</v>
      </c>
      <c r="Q13" s="2">
        <v>0</v>
      </c>
      <c r="R13" s="2"/>
      <c r="S13" s="68">
        <v>40.75</v>
      </c>
      <c r="T13" s="2">
        <v>0</v>
      </c>
      <c r="U13" s="2"/>
      <c r="V13" s="68">
        <v>55.4</v>
      </c>
      <c r="W13" s="2">
        <v>20</v>
      </c>
      <c r="X13" s="2"/>
      <c r="Y13" s="68">
        <v>47.46</v>
      </c>
      <c r="Z13" s="2">
        <v>0</v>
      </c>
      <c r="AA13" s="2"/>
      <c r="AB13" s="68">
        <v>45.71</v>
      </c>
      <c r="AC13" s="2">
        <v>0</v>
      </c>
      <c r="AD13" s="2"/>
      <c r="AE13" s="2"/>
      <c r="AF13" s="2"/>
      <c r="AG13" s="2"/>
      <c r="AH13" s="68">
        <v>176.15</v>
      </c>
      <c r="AI13" s="75">
        <v>192</v>
      </c>
      <c r="AJ13" s="6">
        <f t="shared" si="2"/>
        <v>-15.849999999999994</v>
      </c>
      <c r="AK13" s="5">
        <f t="shared" si="3"/>
        <v>0</v>
      </c>
      <c r="AL13" s="2">
        <v>3</v>
      </c>
      <c r="AM13" s="2"/>
      <c r="AN13" s="55">
        <f t="shared" si="4"/>
        <v>89.757499999999993</v>
      </c>
      <c r="AP13" s="8"/>
    </row>
    <row r="14" spans="1:43" s="53" customFormat="1" x14ac:dyDescent="0.2">
      <c r="A14" s="65">
        <v>20</v>
      </c>
      <c r="B14" s="66" t="s">
        <v>54</v>
      </c>
      <c r="C14" s="66" t="s">
        <v>82</v>
      </c>
      <c r="D14" s="54"/>
      <c r="E14" s="46">
        <v>0.42708333333333298</v>
      </c>
      <c r="F14" s="2"/>
      <c r="G14" s="46">
        <v>0.47667824074074072</v>
      </c>
      <c r="H14" s="4"/>
      <c r="I14" s="3">
        <f t="shared" si="5"/>
        <v>4.959490740740774E-2</v>
      </c>
      <c r="J14" s="46">
        <v>4.791666666666667E-2</v>
      </c>
      <c r="K14" s="64">
        <f t="shared" si="0"/>
        <v>1.6782407407410702E-3</v>
      </c>
      <c r="L14" s="4"/>
      <c r="M14" s="5">
        <v>0</v>
      </c>
      <c r="N14" s="5">
        <f t="shared" si="1"/>
        <v>0</v>
      </c>
      <c r="O14" s="2"/>
      <c r="P14" s="68">
        <v>51.4</v>
      </c>
      <c r="Q14" s="2">
        <v>0</v>
      </c>
      <c r="R14" s="2"/>
      <c r="S14" s="68">
        <v>42.37</v>
      </c>
      <c r="T14" s="2">
        <v>0</v>
      </c>
      <c r="U14" s="2"/>
      <c r="V14" s="68">
        <v>43.07</v>
      </c>
      <c r="W14" s="2">
        <v>0</v>
      </c>
      <c r="X14" s="2"/>
      <c r="Y14" s="68">
        <v>43.6</v>
      </c>
      <c r="Z14" s="2">
        <v>0</v>
      </c>
      <c r="AA14" s="2"/>
      <c r="AB14" s="68">
        <v>47.27</v>
      </c>
      <c r="AC14" s="2">
        <v>0</v>
      </c>
      <c r="AD14" s="2"/>
      <c r="AE14" s="2"/>
      <c r="AF14" s="2"/>
      <c r="AG14" s="2"/>
      <c r="AH14" s="68">
        <v>171.42</v>
      </c>
      <c r="AI14" s="75">
        <v>192</v>
      </c>
      <c r="AJ14" s="6">
        <f t="shared" si="2"/>
        <v>-20.580000000000013</v>
      </c>
      <c r="AK14" s="5">
        <f t="shared" si="3"/>
        <v>0</v>
      </c>
      <c r="AL14" s="2">
        <v>0</v>
      </c>
      <c r="AM14" s="2"/>
      <c r="AN14" s="55">
        <f t="shared" si="4"/>
        <v>56.927500000000002</v>
      </c>
      <c r="AP14" s="8"/>
    </row>
    <row r="15" spans="1:43" x14ac:dyDescent="0.2">
      <c r="A15" s="65">
        <v>5</v>
      </c>
      <c r="B15" s="66" t="s">
        <v>51</v>
      </c>
      <c r="C15" s="66" t="s">
        <v>80</v>
      </c>
      <c r="E15" s="46">
        <v>0.43055555555555503</v>
      </c>
      <c r="F15" s="2"/>
      <c r="G15" s="46">
        <v>0.47877314814814814</v>
      </c>
      <c r="I15" s="3">
        <f t="shared" si="5"/>
        <v>4.8217592592593117E-2</v>
      </c>
      <c r="J15" s="46">
        <v>4.791666666666667E-2</v>
      </c>
      <c r="K15" s="64">
        <f t="shared" si="0"/>
        <v>3.0092592592644712E-4</v>
      </c>
      <c r="M15" s="5">
        <v>0</v>
      </c>
      <c r="N15" s="5">
        <f t="shared" si="1"/>
        <v>0</v>
      </c>
      <c r="P15" s="68">
        <v>48.21</v>
      </c>
      <c r="Q15" s="2">
        <v>0</v>
      </c>
      <c r="S15" s="68">
        <v>48.72</v>
      </c>
      <c r="T15" s="2">
        <v>0</v>
      </c>
      <c r="V15" s="68">
        <v>45.5</v>
      </c>
      <c r="W15" s="2">
        <v>0</v>
      </c>
      <c r="Y15" s="68">
        <v>44.12</v>
      </c>
      <c r="Z15" s="2">
        <v>0</v>
      </c>
      <c r="AB15" s="68">
        <v>49.87</v>
      </c>
      <c r="AC15" s="2">
        <v>2</v>
      </c>
      <c r="AE15" s="2"/>
      <c r="AH15" s="68">
        <v>169.97</v>
      </c>
      <c r="AI15" s="75">
        <v>192</v>
      </c>
      <c r="AJ15" s="6">
        <f t="shared" si="2"/>
        <v>-22.03</v>
      </c>
      <c r="AK15" s="5">
        <f t="shared" si="3"/>
        <v>0</v>
      </c>
      <c r="AL15" s="2">
        <v>3</v>
      </c>
      <c r="AN15" s="55">
        <f t="shared" si="4"/>
        <v>64.105000000000004</v>
      </c>
      <c r="AP15" s="50"/>
    </row>
    <row r="16" spans="1:43" x14ac:dyDescent="0.2">
      <c r="A16" s="65">
        <v>6</v>
      </c>
      <c r="B16" s="66" t="s">
        <v>40</v>
      </c>
      <c r="C16" s="66" t="s">
        <v>81</v>
      </c>
      <c r="E16" s="46">
        <v>0.43402777777777801</v>
      </c>
      <c r="F16" s="2"/>
      <c r="G16" s="46">
        <v>0.48297789351851855</v>
      </c>
      <c r="I16" s="3">
        <f t="shared" si="5"/>
        <v>4.8950115740740541E-2</v>
      </c>
      <c r="J16" s="46">
        <v>4.791666666666667E-2</v>
      </c>
      <c r="K16" s="64">
        <f t="shared" si="0"/>
        <v>1.0334490740738708E-3</v>
      </c>
      <c r="M16" s="5">
        <v>0</v>
      </c>
      <c r="N16" s="5">
        <f t="shared" si="1"/>
        <v>0</v>
      </c>
      <c r="P16" s="68">
        <v>31.79</v>
      </c>
      <c r="Q16" s="2">
        <v>0</v>
      </c>
      <c r="S16" s="68">
        <v>30.94</v>
      </c>
      <c r="T16" s="2">
        <v>0</v>
      </c>
      <c r="V16" s="68">
        <v>39.81</v>
      </c>
      <c r="W16" s="2">
        <v>0</v>
      </c>
      <c r="Y16" s="68">
        <v>31.41</v>
      </c>
      <c r="Z16" s="2">
        <v>0</v>
      </c>
      <c r="AB16" s="68">
        <v>35.43</v>
      </c>
      <c r="AC16" s="2">
        <v>0</v>
      </c>
      <c r="AE16" s="2"/>
      <c r="AH16" s="68">
        <v>172.01</v>
      </c>
      <c r="AI16" s="75">
        <v>192</v>
      </c>
      <c r="AJ16" s="6">
        <f t="shared" si="2"/>
        <v>-19.990000000000009</v>
      </c>
      <c r="AK16" s="5">
        <f t="shared" si="3"/>
        <v>0</v>
      </c>
      <c r="AL16" s="2">
        <v>3</v>
      </c>
      <c r="AN16" s="55">
        <f t="shared" si="4"/>
        <v>45.345000000000006</v>
      </c>
      <c r="AP16" s="50"/>
    </row>
    <row r="17" spans="1:42" x14ac:dyDescent="0.2">
      <c r="A17" s="65">
        <v>7</v>
      </c>
      <c r="B17" s="66" t="s">
        <v>41</v>
      </c>
      <c r="C17" s="66" t="s">
        <v>80</v>
      </c>
      <c r="D17" s="51"/>
      <c r="E17" s="46">
        <v>0.4375</v>
      </c>
      <c r="F17" s="2"/>
      <c r="G17" s="46">
        <v>0.48575231481481479</v>
      </c>
      <c r="I17" s="3">
        <f t="shared" si="5"/>
        <v>4.825231481481479E-2</v>
      </c>
      <c r="J17" s="46">
        <v>4.791666666666667E-2</v>
      </c>
      <c r="K17" s="64">
        <f t="shared" si="0"/>
        <v>3.3564814814811966E-4</v>
      </c>
      <c r="M17" s="5">
        <v>0</v>
      </c>
      <c r="N17" s="5">
        <f t="shared" si="1"/>
        <v>0</v>
      </c>
      <c r="P17" s="68">
        <v>38.659999999999997</v>
      </c>
      <c r="Q17" s="2">
        <v>0</v>
      </c>
      <c r="S17" s="68">
        <v>35.369999999999997</v>
      </c>
      <c r="T17" s="2">
        <v>0</v>
      </c>
      <c r="V17" s="68">
        <v>41.04</v>
      </c>
      <c r="W17" s="2">
        <v>0</v>
      </c>
      <c r="Y17" s="68">
        <v>37.159999999999997</v>
      </c>
      <c r="Z17" s="2">
        <v>0</v>
      </c>
      <c r="AB17" s="68">
        <v>39.200000000000003</v>
      </c>
      <c r="AC17" s="2">
        <v>0</v>
      </c>
      <c r="AE17" s="2"/>
      <c r="AH17" s="68">
        <v>145.35</v>
      </c>
      <c r="AI17" s="75">
        <v>192</v>
      </c>
      <c r="AJ17" s="6">
        <f t="shared" si="2"/>
        <v>-46.650000000000006</v>
      </c>
      <c r="AK17" s="5">
        <f t="shared" si="3"/>
        <v>0</v>
      </c>
      <c r="AL17" s="2">
        <v>0</v>
      </c>
      <c r="AN17" s="55">
        <f t="shared" si="4"/>
        <v>47.857500000000002</v>
      </c>
      <c r="AP17" s="50"/>
    </row>
    <row r="18" spans="1:42" x14ac:dyDescent="0.2">
      <c r="A18" s="65">
        <v>8</v>
      </c>
      <c r="B18" s="66" t="s">
        <v>57</v>
      </c>
      <c r="C18" s="66" t="s">
        <v>81</v>
      </c>
      <c r="E18" s="46">
        <v>0.44097222222222199</v>
      </c>
      <c r="F18" s="2"/>
      <c r="G18" s="46">
        <v>0.48666666666666669</v>
      </c>
      <c r="I18" s="3">
        <f t="shared" si="5"/>
        <v>4.5694444444444704E-2</v>
      </c>
      <c r="J18" s="46">
        <v>4.791666666666667E-2</v>
      </c>
      <c r="K18" s="64">
        <f t="shared" si="0"/>
        <v>2.2222222222219659E-3</v>
      </c>
      <c r="M18" s="5">
        <f t="shared" ref="M18:M25" si="8">(K18*24*60*60-60)*0.25</f>
        <v>32.999999999994458</v>
      </c>
      <c r="N18" s="5">
        <f t="shared" si="1"/>
        <v>32.999999999994458</v>
      </c>
      <c r="P18" s="68">
        <v>65.08</v>
      </c>
      <c r="Q18" s="2">
        <v>0</v>
      </c>
      <c r="S18" s="68">
        <v>46.95</v>
      </c>
      <c r="T18" s="2">
        <v>0</v>
      </c>
      <c r="V18" s="68">
        <v>58.55</v>
      </c>
      <c r="W18" s="2">
        <v>0</v>
      </c>
      <c r="Y18" s="68">
        <v>52.94</v>
      </c>
      <c r="Z18" s="2">
        <v>0</v>
      </c>
      <c r="AB18" s="68">
        <v>47.49</v>
      </c>
      <c r="AC18" s="2">
        <v>0</v>
      </c>
      <c r="AE18" s="2"/>
      <c r="AH18" s="68">
        <v>184.29</v>
      </c>
      <c r="AI18" s="75">
        <v>192</v>
      </c>
      <c r="AJ18" s="6">
        <f t="shared" si="2"/>
        <v>-7.710000000000008</v>
      </c>
      <c r="AK18" s="5">
        <f t="shared" si="3"/>
        <v>0</v>
      </c>
      <c r="AL18" s="2">
        <v>18</v>
      </c>
      <c r="AN18" s="55">
        <f t="shared" si="4"/>
        <v>118.75249999999446</v>
      </c>
      <c r="AP18" s="50"/>
    </row>
    <row r="19" spans="1:42" x14ac:dyDescent="0.2">
      <c r="A19" s="65">
        <v>9</v>
      </c>
      <c r="B19" s="66" t="s">
        <v>43</v>
      </c>
      <c r="C19" s="66" t="s">
        <v>79</v>
      </c>
      <c r="D19" s="51"/>
      <c r="E19" s="46">
        <v>0.44444444444444398</v>
      </c>
      <c r="F19" s="2"/>
      <c r="G19" s="46">
        <v>0.49369212962962961</v>
      </c>
      <c r="I19" s="3">
        <f t="shared" si="5"/>
        <v>4.924768518518563E-2</v>
      </c>
      <c r="J19" s="46">
        <v>4.791666666666667E-2</v>
      </c>
      <c r="K19" s="64">
        <f t="shared" si="0"/>
        <v>1.3310185185189602E-3</v>
      </c>
      <c r="M19" s="5">
        <v>0</v>
      </c>
      <c r="N19" s="5">
        <f t="shared" si="1"/>
        <v>0</v>
      </c>
      <c r="P19" s="68">
        <v>32.65</v>
      </c>
      <c r="Q19" s="2">
        <v>0</v>
      </c>
      <c r="S19" s="68">
        <v>41.16</v>
      </c>
      <c r="T19" s="2">
        <v>0</v>
      </c>
      <c r="V19" s="68">
        <v>38.020000000000003</v>
      </c>
      <c r="W19" s="2">
        <v>0</v>
      </c>
      <c r="Y19" s="68">
        <v>34.659999999999997</v>
      </c>
      <c r="Z19" s="2">
        <v>0</v>
      </c>
      <c r="AB19" s="68">
        <v>38.869999999999997</v>
      </c>
      <c r="AC19" s="2">
        <v>2</v>
      </c>
      <c r="AE19" s="2"/>
      <c r="AH19" s="68">
        <v>158.5</v>
      </c>
      <c r="AI19" s="75">
        <v>192</v>
      </c>
      <c r="AJ19" s="6">
        <f t="shared" si="2"/>
        <v>-33.5</v>
      </c>
      <c r="AK19" s="5">
        <f t="shared" si="3"/>
        <v>0</v>
      </c>
      <c r="AL19" s="2">
        <v>0</v>
      </c>
      <c r="AN19" s="55">
        <f t="shared" si="4"/>
        <v>48.34</v>
      </c>
      <c r="AP19" s="50"/>
    </row>
    <row r="20" spans="1:42" x14ac:dyDescent="0.2">
      <c r="A20" s="65">
        <v>10</v>
      </c>
      <c r="B20" s="66" t="s">
        <v>44</v>
      </c>
      <c r="C20" s="66" t="s">
        <v>80</v>
      </c>
      <c r="D20" s="51"/>
      <c r="E20" s="46">
        <v>0.44791666666666702</v>
      </c>
      <c r="F20" s="2"/>
      <c r="G20" s="46">
        <v>0.4987037037037037</v>
      </c>
      <c r="I20" s="3">
        <f t="shared" si="5"/>
        <v>5.0787037037036686E-2</v>
      </c>
      <c r="J20" s="46">
        <v>4.791666666666667E-2</v>
      </c>
      <c r="K20" s="64">
        <f t="shared" si="0"/>
        <v>2.8703703703700165E-3</v>
      </c>
      <c r="M20" s="5">
        <v>0</v>
      </c>
      <c r="N20" s="5">
        <f t="shared" si="1"/>
        <v>0</v>
      </c>
      <c r="P20" s="68">
        <v>40.54</v>
      </c>
      <c r="Q20" s="2">
        <v>0</v>
      </c>
      <c r="S20" s="68">
        <v>36.25</v>
      </c>
      <c r="T20" s="2">
        <v>0</v>
      </c>
      <c r="V20" s="68">
        <v>40.4</v>
      </c>
      <c r="W20" s="2">
        <v>0</v>
      </c>
      <c r="Y20" s="68">
        <v>36.44</v>
      </c>
      <c r="Z20" s="2">
        <v>0</v>
      </c>
      <c r="AB20" s="68">
        <v>40.270000000000003</v>
      </c>
      <c r="AC20" s="2">
        <v>0</v>
      </c>
      <c r="AE20" s="2"/>
      <c r="AH20" s="68">
        <v>148.22</v>
      </c>
      <c r="AI20" s="75">
        <v>192</v>
      </c>
      <c r="AJ20" s="6">
        <f t="shared" si="2"/>
        <v>-43.78</v>
      </c>
      <c r="AK20" s="5">
        <f t="shared" si="3"/>
        <v>0</v>
      </c>
      <c r="AL20" s="2">
        <v>6</v>
      </c>
      <c r="AN20" s="55">
        <f t="shared" si="4"/>
        <v>54.475000000000001</v>
      </c>
      <c r="AP20" s="50"/>
    </row>
    <row r="21" spans="1:42" x14ac:dyDescent="0.2">
      <c r="A21" s="65">
        <v>11</v>
      </c>
      <c r="B21" s="66" t="s">
        <v>45</v>
      </c>
      <c r="C21" s="66" t="s">
        <v>80</v>
      </c>
      <c r="E21" s="46">
        <v>0.45138888888888901</v>
      </c>
      <c r="F21" s="2"/>
      <c r="G21" s="46">
        <v>0.50033564814814813</v>
      </c>
      <c r="I21" s="3">
        <f t="shared" si="5"/>
        <v>4.8946759259259121E-2</v>
      </c>
      <c r="J21" s="46">
        <v>4.791666666666667E-2</v>
      </c>
      <c r="K21" s="64">
        <f t="shared" si="0"/>
        <v>1.0300925925924506E-3</v>
      </c>
      <c r="M21" s="5">
        <v>0</v>
      </c>
      <c r="N21" s="5">
        <f t="shared" si="1"/>
        <v>0</v>
      </c>
      <c r="P21" s="68">
        <v>35.47</v>
      </c>
      <c r="Q21" s="2">
        <v>0</v>
      </c>
      <c r="S21" s="68">
        <v>32.44</v>
      </c>
      <c r="T21" s="2">
        <v>0</v>
      </c>
      <c r="V21" s="68">
        <v>40.43</v>
      </c>
      <c r="W21" s="2">
        <v>0</v>
      </c>
      <c r="Y21" s="68">
        <v>34.78</v>
      </c>
      <c r="Z21" s="2">
        <v>0</v>
      </c>
      <c r="AB21" s="68">
        <v>33.69</v>
      </c>
      <c r="AC21" s="2">
        <v>0</v>
      </c>
      <c r="AE21" s="2"/>
      <c r="AH21" s="68">
        <v>176.15</v>
      </c>
      <c r="AI21" s="75">
        <v>192</v>
      </c>
      <c r="AJ21" s="6">
        <f t="shared" si="2"/>
        <v>-15.849999999999994</v>
      </c>
      <c r="AK21" s="5">
        <f t="shared" si="3"/>
        <v>0</v>
      </c>
      <c r="AL21" s="2">
        <v>9</v>
      </c>
      <c r="AN21" s="55">
        <f t="shared" si="4"/>
        <v>53.202500000000001</v>
      </c>
      <c r="AP21" s="50"/>
    </row>
    <row r="22" spans="1:42" x14ac:dyDescent="0.2">
      <c r="A22" s="65">
        <v>12</v>
      </c>
      <c r="B22" s="66" t="s">
        <v>46</v>
      </c>
      <c r="C22" s="66" t="s">
        <v>81</v>
      </c>
      <c r="E22" s="46">
        <v>0.45486111111111099</v>
      </c>
      <c r="F22" s="2"/>
      <c r="G22" s="46">
        <v>0.50312500000000004</v>
      </c>
      <c r="I22" s="3">
        <f t="shared" si="5"/>
        <v>4.826388888888905E-2</v>
      </c>
      <c r="J22" s="46">
        <v>4.791666666666667E-2</v>
      </c>
      <c r="K22" s="64">
        <f t="shared" si="0"/>
        <v>3.4722222222238058E-4</v>
      </c>
      <c r="M22" s="5">
        <v>0</v>
      </c>
      <c r="N22" s="5">
        <f t="shared" si="1"/>
        <v>0</v>
      </c>
      <c r="P22" s="68">
        <v>34.92</v>
      </c>
      <c r="Q22" s="2">
        <v>0</v>
      </c>
      <c r="S22" s="68">
        <v>36.5</v>
      </c>
      <c r="T22" s="2">
        <v>0</v>
      </c>
      <c r="V22" s="68">
        <v>39.61</v>
      </c>
      <c r="W22" s="2">
        <v>0</v>
      </c>
      <c r="Y22" s="68">
        <v>37.29</v>
      </c>
      <c r="Z22" s="2">
        <v>0</v>
      </c>
      <c r="AB22" s="68">
        <v>37.9</v>
      </c>
      <c r="AC22" s="2">
        <v>0</v>
      </c>
      <c r="AE22" s="2"/>
      <c r="AH22" s="68">
        <v>155.38</v>
      </c>
      <c r="AI22" s="75">
        <v>192</v>
      </c>
      <c r="AJ22" s="6">
        <f t="shared" si="2"/>
        <v>-36.620000000000005</v>
      </c>
      <c r="AK22" s="5">
        <f t="shared" si="3"/>
        <v>0</v>
      </c>
      <c r="AL22" s="2">
        <v>0</v>
      </c>
      <c r="AN22" s="55">
        <f t="shared" si="4"/>
        <v>46.555</v>
      </c>
      <c r="AP22" s="50"/>
    </row>
    <row r="23" spans="1:42" x14ac:dyDescent="0.2">
      <c r="A23" s="65">
        <v>13</v>
      </c>
      <c r="B23" s="66" t="s">
        <v>47</v>
      </c>
      <c r="C23" s="66" t="s">
        <v>79</v>
      </c>
      <c r="E23" s="46">
        <v>0.45833333333333298</v>
      </c>
      <c r="F23" s="2"/>
      <c r="G23" s="46">
        <v>0.50817129629629632</v>
      </c>
      <c r="I23" s="3">
        <f t="shared" si="5"/>
        <v>4.9837962962963334E-2</v>
      </c>
      <c r="J23" s="46">
        <v>4.791666666666667E-2</v>
      </c>
      <c r="K23" s="64">
        <f t="shared" si="0"/>
        <v>1.9212962962966637E-3</v>
      </c>
      <c r="M23" s="5">
        <v>0</v>
      </c>
      <c r="N23" s="5">
        <f t="shared" si="1"/>
        <v>0</v>
      </c>
      <c r="P23" s="68">
        <v>46.9</v>
      </c>
      <c r="Q23" s="2">
        <v>0</v>
      </c>
      <c r="S23" s="68">
        <v>40.04</v>
      </c>
      <c r="T23" s="2">
        <v>0</v>
      </c>
      <c r="V23" s="68">
        <v>47.1</v>
      </c>
      <c r="W23" s="2">
        <v>0</v>
      </c>
      <c r="Y23" s="68">
        <v>42.97</v>
      </c>
      <c r="Z23" s="2">
        <v>0</v>
      </c>
      <c r="AB23" s="68">
        <v>45.51</v>
      </c>
      <c r="AC23" s="2">
        <v>0</v>
      </c>
      <c r="AE23" s="2"/>
      <c r="AH23" s="68">
        <v>153.63999999999999</v>
      </c>
      <c r="AI23" s="75">
        <v>192</v>
      </c>
      <c r="AJ23" s="6">
        <f t="shared" si="2"/>
        <v>-38.360000000000014</v>
      </c>
      <c r="AK23" s="5">
        <f t="shared" si="3"/>
        <v>0</v>
      </c>
      <c r="AL23" s="2">
        <v>0</v>
      </c>
      <c r="AN23" s="55">
        <f t="shared" si="4"/>
        <v>55.629999999999995</v>
      </c>
      <c r="AP23" s="50"/>
    </row>
    <row r="24" spans="1:42" x14ac:dyDescent="0.2">
      <c r="A24" s="65">
        <v>14</v>
      </c>
      <c r="B24" s="66" t="s">
        <v>48</v>
      </c>
      <c r="C24" s="66" t="s">
        <v>78</v>
      </c>
      <c r="E24" s="46">
        <v>0.46180555555555503</v>
      </c>
      <c r="F24" s="2"/>
      <c r="G24" s="46">
        <v>0.51184027777777774</v>
      </c>
      <c r="I24" s="3">
        <f t="shared" si="5"/>
        <v>5.0034722222222716E-2</v>
      </c>
      <c r="J24" s="46">
        <v>4.791666666666667E-2</v>
      </c>
      <c r="K24" s="64">
        <f t="shared" si="0"/>
        <v>2.1180555555560462E-3</v>
      </c>
      <c r="M24" s="5">
        <v>0</v>
      </c>
      <c r="N24" s="5">
        <f t="shared" si="1"/>
        <v>0</v>
      </c>
      <c r="P24" s="68">
        <v>47.4</v>
      </c>
      <c r="Q24" s="2">
        <v>0</v>
      </c>
      <c r="S24" s="68">
        <v>41.91</v>
      </c>
      <c r="T24" s="2">
        <v>0</v>
      </c>
      <c r="V24" s="68">
        <v>47.85</v>
      </c>
      <c r="W24" s="2">
        <v>0</v>
      </c>
      <c r="Y24" s="68">
        <v>47</v>
      </c>
      <c r="Z24" s="2">
        <v>0</v>
      </c>
      <c r="AB24" s="68">
        <v>42.09</v>
      </c>
      <c r="AC24" s="2">
        <v>0</v>
      </c>
      <c r="AE24" s="2"/>
      <c r="AH24" s="68">
        <v>195.49</v>
      </c>
      <c r="AI24" s="75">
        <v>192</v>
      </c>
      <c r="AJ24" s="6">
        <f t="shared" si="2"/>
        <v>3.4900000000000091</v>
      </c>
      <c r="AK24" s="5">
        <f t="shared" si="3"/>
        <v>1.7450000000000045</v>
      </c>
      <c r="AL24" s="2">
        <v>9</v>
      </c>
      <c r="AN24" s="55">
        <f t="shared" si="4"/>
        <v>67.307500000000005</v>
      </c>
      <c r="AP24" s="50"/>
    </row>
    <row r="25" spans="1:42" x14ac:dyDescent="0.2">
      <c r="A25" s="65">
        <v>15</v>
      </c>
      <c r="B25" s="66" t="s">
        <v>49</v>
      </c>
      <c r="C25" s="66" t="s">
        <v>81</v>
      </c>
      <c r="E25" s="46">
        <v>0.46527777777777801</v>
      </c>
      <c r="F25" s="2"/>
      <c r="G25" s="46">
        <v>0.50924768518518515</v>
      </c>
      <c r="I25" s="3">
        <f t="shared" si="5"/>
        <v>4.3969907407407138E-2</v>
      </c>
      <c r="J25" s="46">
        <v>4.791666666666667E-2</v>
      </c>
      <c r="K25" s="64">
        <f t="shared" si="0"/>
        <v>3.9467592592595316E-3</v>
      </c>
      <c r="M25" s="5">
        <f t="shared" si="8"/>
        <v>70.250000000005883</v>
      </c>
      <c r="N25" s="5">
        <f t="shared" si="1"/>
        <v>70.250000000005883</v>
      </c>
      <c r="P25" s="68">
        <v>42.18</v>
      </c>
      <c r="Q25" s="2">
        <v>0</v>
      </c>
      <c r="S25" s="68">
        <v>47.87</v>
      </c>
      <c r="T25" s="2">
        <v>20</v>
      </c>
      <c r="V25" s="68">
        <v>40.31</v>
      </c>
      <c r="W25" s="2">
        <v>0</v>
      </c>
      <c r="Y25" s="68">
        <v>45.03</v>
      </c>
      <c r="Z25" s="2">
        <v>0</v>
      </c>
      <c r="AB25" s="68">
        <v>73.27</v>
      </c>
      <c r="AC25" s="2">
        <v>20</v>
      </c>
      <c r="AE25" s="2"/>
      <c r="AH25" s="68">
        <v>168.19</v>
      </c>
      <c r="AI25" s="75">
        <v>192</v>
      </c>
      <c r="AJ25" s="6">
        <f t="shared" si="2"/>
        <v>-23.810000000000002</v>
      </c>
      <c r="AK25" s="5">
        <f t="shared" si="3"/>
        <v>0</v>
      </c>
      <c r="AL25" s="2">
        <v>0</v>
      </c>
      <c r="AN25" s="55">
        <f t="shared" si="4"/>
        <v>172.41500000000588</v>
      </c>
      <c r="AP25" s="50"/>
    </row>
    <row r="26" spans="1:42" x14ac:dyDescent="0.2">
      <c r="A26" s="65">
        <v>16</v>
      </c>
      <c r="B26" s="66" t="s">
        <v>50</v>
      </c>
      <c r="C26" s="66" t="s">
        <v>78</v>
      </c>
      <c r="D26" s="51"/>
      <c r="E26" s="46">
        <v>0.46875</v>
      </c>
      <c r="F26" s="2"/>
      <c r="G26" s="46">
        <v>0.51722222222222225</v>
      </c>
      <c r="I26" s="3">
        <f t="shared" si="5"/>
        <v>4.847222222222225E-2</v>
      </c>
      <c r="J26" s="46">
        <v>4.791666666666667E-2</v>
      </c>
      <c r="K26" s="64">
        <f t="shared" si="0"/>
        <v>5.5555555555557995E-4</v>
      </c>
      <c r="M26" s="5">
        <v>0</v>
      </c>
      <c r="N26" s="5">
        <f t="shared" si="1"/>
        <v>0</v>
      </c>
      <c r="P26" s="68">
        <v>44.89</v>
      </c>
      <c r="Q26" s="2">
        <v>0</v>
      </c>
      <c r="S26" s="68">
        <v>38.53</v>
      </c>
      <c r="T26" s="2">
        <v>0</v>
      </c>
      <c r="V26" s="68">
        <v>42.94</v>
      </c>
      <c r="W26" s="2">
        <v>0</v>
      </c>
      <c r="Y26" s="68">
        <v>40.869999999999997</v>
      </c>
      <c r="Z26" s="2">
        <v>0</v>
      </c>
      <c r="AB26" s="68">
        <v>44.55</v>
      </c>
      <c r="AC26" s="2">
        <v>0</v>
      </c>
      <c r="AE26" s="2"/>
      <c r="AH26" s="68">
        <v>167.25</v>
      </c>
      <c r="AI26" s="75">
        <v>192</v>
      </c>
      <c r="AJ26" s="6">
        <f t="shared" si="2"/>
        <v>-24.75</v>
      </c>
      <c r="AK26" s="5">
        <f t="shared" si="3"/>
        <v>0</v>
      </c>
      <c r="AL26" s="2">
        <v>6</v>
      </c>
      <c r="AN26" s="55">
        <f t="shared" si="4"/>
        <v>58.944999999999993</v>
      </c>
      <c r="AP26" s="50"/>
    </row>
    <row r="27" spans="1:42" x14ac:dyDescent="0.2">
      <c r="A27" s="65">
        <v>17</v>
      </c>
      <c r="B27" s="66" t="s">
        <v>39</v>
      </c>
      <c r="C27" s="66" t="s">
        <v>80</v>
      </c>
      <c r="D27" s="51"/>
      <c r="E27" s="46">
        <v>0.47222222222222199</v>
      </c>
      <c r="F27" s="2"/>
      <c r="G27" s="46">
        <v>0.52030092592592592</v>
      </c>
      <c r="I27" s="3">
        <f t="shared" si="5"/>
        <v>4.8078703703703929E-2</v>
      </c>
      <c r="J27" s="46">
        <v>4.791666666666667E-2</v>
      </c>
      <c r="K27" s="64">
        <f t="shared" si="0"/>
        <v>1.6203703703725897E-4</v>
      </c>
      <c r="M27" s="5">
        <v>0</v>
      </c>
      <c r="N27" s="5">
        <f t="shared" si="1"/>
        <v>0</v>
      </c>
      <c r="P27" s="68">
        <v>37.72</v>
      </c>
      <c r="Q27" s="2">
        <v>0</v>
      </c>
      <c r="S27" s="68">
        <v>34.44</v>
      </c>
      <c r="T27" s="2">
        <v>0</v>
      </c>
      <c r="V27" s="68">
        <v>39.03</v>
      </c>
      <c r="W27" s="2">
        <v>0</v>
      </c>
      <c r="Y27" s="68">
        <v>37.25</v>
      </c>
      <c r="Z27" s="2">
        <v>0</v>
      </c>
      <c r="AB27" s="68">
        <v>42.19</v>
      </c>
      <c r="AC27" s="2">
        <v>0</v>
      </c>
      <c r="AE27" s="2"/>
      <c r="AH27" s="68">
        <v>156.80000000000001</v>
      </c>
      <c r="AI27" s="75">
        <v>192</v>
      </c>
      <c r="AJ27" s="6">
        <f t="shared" si="2"/>
        <v>-35.199999999999989</v>
      </c>
      <c r="AK27" s="5">
        <f t="shared" si="3"/>
        <v>0</v>
      </c>
      <c r="AL27" s="2">
        <v>0</v>
      </c>
      <c r="AN27" s="55">
        <f t="shared" si="4"/>
        <v>47.657499999999999</v>
      </c>
    </row>
    <row r="28" spans="1:42" s="53" customFormat="1" x14ac:dyDescent="0.2">
      <c r="A28" s="65">
        <v>18</v>
      </c>
      <c r="B28" s="66" t="s">
        <v>52</v>
      </c>
      <c r="C28" s="66" t="s">
        <v>78</v>
      </c>
      <c r="E28" s="46">
        <v>0.47569444444444398</v>
      </c>
      <c r="F28" s="2"/>
      <c r="G28" s="46">
        <v>0.52626157407407403</v>
      </c>
      <c r="H28" s="4"/>
      <c r="I28" s="3">
        <f t="shared" si="5"/>
        <v>5.0567129629630059E-2</v>
      </c>
      <c r="J28" s="46">
        <v>4.791666666666667E-2</v>
      </c>
      <c r="K28" s="64">
        <f t="shared" si="0"/>
        <v>2.6504629629633888E-3</v>
      </c>
      <c r="L28" s="4"/>
      <c r="M28" s="5">
        <v>0</v>
      </c>
      <c r="N28" s="5">
        <f t="shared" si="1"/>
        <v>0</v>
      </c>
      <c r="O28" s="2"/>
      <c r="P28" s="68">
        <v>44.21</v>
      </c>
      <c r="Q28" s="2">
        <v>0</v>
      </c>
      <c r="R28" s="2"/>
      <c r="S28" s="68">
        <v>39.31</v>
      </c>
      <c r="T28" s="2">
        <v>0</v>
      </c>
      <c r="U28" s="2"/>
      <c r="V28" s="68">
        <v>40.9</v>
      </c>
      <c r="W28" s="2">
        <v>0</v>
      </c>
      <c r="X28" s="2"/>
      <c r="Y28" s="68">
        <v>42.44</v>
      </c>
      <c r="Z28" s="2">
        <v>0</v>
      </c>
      <c r="AA28" s="2"/>
      <c r="AB28" s="68">
        <v>56.2</v>
      </c>
      <c r="AC28" s="2">
        <v>0</v>
      </c>
      <c r="AD28" s="2"/>
      <c r="AE28" s="2"/>
      <c r="AF28" s="2"/>
      <c r="AG28" s="2"/>
      <c r="AH28" s="68">
        <v>194.2</v>
      </c>
      <c r="AI28" s="75">
        <v>192</v>
      </c>
      <c r="AJ28" s="6">
        <f t="shared" si="2"/>
        <v>2.1999999999999886</v>
      </c>
      <c r="AK28" s="5">
        <f t="shared" si="3"/>
        <v>1.0999999999999943</v>
      </c>
      <c r="AL28" s="2">
        <v>0</v>
      </c>
      <c r="AM28" s="2"/>
      <c r="AN28" s="55">
        <f t="shared" si="4"/>
        <v>56.864999999999995</v>
      </c>
      <c r="AO28" s="7"/>
      <c r="AP28" s="8"/>
    </row>
    <row r="29" spans="1:42" s="53" customFormat="1" x14ac:dyDescent="0.2">
      <c r="A29" s="65">
        <v>19</v>
      </c>
      <c r="B29" s="66" t="s">
        <v>53</v>
      </c>
      <c r="C29" s="66" t="s">
        <v>81</v>
      </c>
      <c r="E29" s="46">
        <v>0.4861111111111111</v>
      </c>
      <c r="F29" s="2"/>
      <c r="G29" s="46">
        <v>0.53417824074074072</v>
      </c>
      <c r="H29" s="4"/>
      <c r="I29" s="3">
        <f t="shared" si="5"/>
        <v>4.8067129629629612E-2</v>
      </c>
      <c r="J29" s="46">
        <v>4.791666666666667E-2</v>
      </c>
      <c r="K29" s="64">
        <f t="shared" si="0"/>
        <v>1.5046296296294254E-4</v>
      </c>
      <c r="L29" s="4"/>
      <c r="M29" s="5">
        <v>0</v>
      </c>
      <c r="N29" s="5">
        <f t="shared" si="1"/>
        <v>0</v>
      </c>
      <c r="O29" s="2"/>
      <c r="P29" s="68">
        <v>48.06</v>
      </c>
      <c r="Q29" s="2">
        <v>0</v>
      </c>
      <c r="R29" s="2"/>
      <c r="S29" s="68">
        <v>39.69</v>
      </c>
      <c r="T29" s="2">
        <v>0</v>
      </c>
      <c r="U29" s="2"/>
      <c r="V29" s="68">
        <v>41.01</v>
      </c>
      <c r="W29" s="2">
        <v>0</v>
      </c>
      <c r="X29" s="2"/>
      <c r="Y29" s="68">
        <v>45.66</v>
      </c>
      <c r="Z29" s="2">
        <v>0</v>
      </c>
      <c r="AA29" s="2"/>
      <c r="AB29" s="68">
        <v>43.99</v>
      </c>
      <c r="AC29" s="2">
        <v>0</v>
      </c>
      <c r="AD29" s="2"/>
      <c r="AE29" s="2"/>
      <c r="AF29" s="2"/>
      <c r="AG29" s="2"/>
      <c r="AH29" s="68">
        <v>172.95</v>
      </c>
      <c r="AI29" s="75">
        <v>192</v>
      </c>
      <c r="AJ29" s="6">
        <f t="shared" si="2"/>
        <v>-19.050000000000011</v>
      </c>
      <c r="AK29" s="5">
        <f t="shared" si="3"/>
        <v>0</v>
      </c>
      <c r="AL29" s="2">
        <v>6</v>
      </c>
      <c r="AM29" s="2"/>
      <c r="AN29" s="55">
        <f t="shared" si="4"/>
        <v>60.602499999999999</v>
      </c>
      <c r="AO29" s="7"/>
      <c r="AP29" s="8"/>
    </row>
    <row r="30" spans="1:42" s="53" customFormat="1" x14ac:dyDescent="0.2">
      <c r="A30" s="65">
        <v>4</v>
      </c>
      <c r="B30" s="66" t="s">
        <v>38</v>
      </c>
      <c r="C30" s="66" t="s">
        <v>79</v>
      </c>
      <c r="E30" s="46">
        <v>0.47916666666666669</v>
      </c>
      <c r="F30" s="2"/>
      <c r="G30" s="46">
        <v>0.52986111111111112</v>
      </c>
      <c r="H30" s="4"/>
      <c r="I30" s="3">
        <f t="shared" si="5"/>
        <v>5.0694444444444431E-2</v>
      </c>
      <c r="J30" s="46">
        <v>4.791666666666667E-2</v>
      </c>
      <c r="K30" s="64">
        <f t="shared" si="0"/>
        <v>2.777777777777761E-3</v>
      </c>
      <c r="L30" s="4"/>
      <c r="M30" s="5">
        <v>0</v>
      </c>
      <c r="N30" s="5">
        <f t="shared" si="1"/>
        <v>0</v>
      </c>
      <c r="O30" s="2"/>
      <c r="P30" s="68">
        <v>40.82</v>
      </c>
      <c r="Q30" s="2">
        <v>0</v>
      </c>
      <c r="R30" s="2"/>
      <c r="S30" s="68">
        <v>38.409999999999997</v>
      </c>
      <c r="T30" s="2">
        <v>0</v>
      </c>
      <c r="U30" s="2"/>
      <c r="V30" s="68">
        <v>41.94</v>
      </c>
      <c r="W30" s="2">
        <v>0</v>
      </c>
      <c r="X30" s="2"/>
      <c r="Y30" s="68">
        <v>42.15</v>
      </c>
      <c r="Z30" s="2">
        <v>0</v>
      </c>
      <c r="AA30" s="2"/>
      <c r="AB30" s="68">
        <v>41.67</v>
      </c>
      <c r="AC30" s="2">
        <v>0</v>
      </c>
      <c r="AD30" s="2"/>
      <c r="AE30" s="2"/>
      <c r="AF30" s="2"/>
      <c r="AG30" s="2"/>
      <c r="AH30" s="68">
        <v>142.51</v>
      </c>
      <c r="AI30" s="75">
        <v>192</v>
      </c>
      <c r="AJ30" s="6">
        <f t="shared" si="2"/>
        <v>-49.490000000000009</v>
      </c>
      <c r="AK30" s="5">
        <f t="shared" si="3"/>
        <v>0</v>
      </c>
      <c r="AL30" s="2">
        <v>0</v>
      </c>
      <c r="AM30" s="2"/>
      <c r="AN30" s="55">
        <f t="shared" si="4"/>
        <v>51.247500000000002</v>
      </c>
      <c r="AO30" s="7"/>
      <c r="AP30" s="8"/>
    </row>
    <row r="31" spans="1:42" s="53" customFormat="1" x14ac:dyDescent="0.2">
      <c r="A31" s="65">
        <v>21</v>
      </c>
      <c r="B31" s="66" t="s">
        <v>55</v>
      </c>
      <c r="C31" s="66" t="s">
        <v>79</v>
      </c>
      <c r="E31" s="46">
        <v>0.4826388888888889</v>
      </c>
      <c r="F31" s="2"/>
      <c r="G31" s="46">
        <v>0.53289351851851852</v>
      </c>
      <c r="H31" s="4"/>
      <c r="I31" s="3">
        <f t="shared" si="5"/>
        <v>5.0254629629629621E-2</v>
      </c>
      <c r="J31" s="46">
        <v>4.791666666666667E-2</v>
      </c>
      <c r="K31" s="64">
        <f t="shared" si="0"/>
        <v>2.3379629629629514E-3</v>
      </c>
      <c r="L31" s="4"/>
      <c r="M31" s="5">
        <v>0</v>
      </c>
      <c r="N31" s="5">
        <f t="shared" si="1"/>
        <v>0</v>
      </c>
      <c r="O31" s="2"/>
      <c r="P31" s="68">
        <v>44.01</v>
      </c>
      <c r="Q31" s="2">
        <v>0</v>
      </c>
      <c r="R31" s="2"/>
      <c r="S31" s="68">
        <v>43.6</v>
      </c>
      <c r="T31" s="2">
        <v>0</v>
      </c>
      <c r="U31" s="2"/>
      <c r="V31" s="68">
        <v>45.98</v>
      </c>
      <c r="W31" s="2">
        <v>0</v>
      </c>
      <c r="X31" s="2"/>
      <c r="Y31" s="68">
        <v>50.19</v>
      </c>
      <c r="Z31" s="2">
        <v>0</v>
      </c>
      <c r="AA31" s="2"/>
      <c r="AB31" s="68">
        <v>43.88</v>
      </c>
      <c r="AC31" s="2">
        <v>0</v>
      </c>
      <c r="AD31" s="2"/>
      <c r="AE31" s="2"/>
      <c r="AF31" s="2"/>
      <c r="AG31" s="2"/>
      <c r="AH31" s="68">
        <v>160.28</v>
      </c>
      <c r="AI31" s="75">
        <v>192</v>
      </c>
      <c r="AJ31" s="6">
        <f t="shared" si="2"/>
        <v>-31.72</v>
      </c>
      <c r="AK31" s="5">
        <f t="shared" si="3"/>
        <v>0</v>
      </c>
      <c r="AL31" s="2">
        <v>0</v>
      </c>
      <c r="AM31" s="2"/>
      <c r="AN31" s="55">
        <f t="shared" si="4"/>
        <v>56.914999999999999</v>
      </c>
      <c r="AO31" s="7"/>
      <c r="AP31" s="8"/>
    </row>
    <row r="32" spans="1:42" s="53" customFormat="1" x14ac:dyDescent="0.2">
      <c r="A32" s="65">
        <v>22</v>
      </c>
      <c r="B32" s="66" t="s">
        <v>56</v>
      </c>
      <c r="C32" s="66" t="s">
        <v>81</v>
      </c>
      <c r="E32" s="46">
        <v>0.48958333333333298</v>
      </c>
      <c r="F32" s="2"/>
      <c r="G32" s="46">
        <v>0.54072916666666671</v>
      </c>
      <c r="H32" s="4"/>
      <c r="I32" s="3">
        <f t="shared" si="5"/>
        <v>5.1145833333333723E-2</v>
      </c>
      <c r="J32" s="46">
        <v>4.791666666666667E-2</v>
      </c>
      <c r="K32" s="64">
        <f t="shared" si="0"/>
        <v>3.2291666666670535E-3</v>
      </c>
      <c r="L32" s="4"/>
      <c r="M32" s="5">
        <v>0</v>
      </c>
      <c r="N32" s="5">
        <f t="shared" si="1"/>
        <v>0</v>
      </c>
      <c r="O32" s="2"/>
      <c r="P32" s="68">
        <v>47.73</v>
      </c>
      <c r="Q32" s="2">
        <v>0</v>
      </c>
      <c r="R32" s="2"/>
      <c r="S32" s="68">
        <v>39.31</v>
      </c>
      <c r="T32" s="2">
        <v>0</v>
      </c>
      <c r="U32" s="2"/>
      <c r="V32" s="68">
        <v>44.65</v>
      </c>
      <c r="W32" s="2">
        <v>0</v>
      </c>
      <c r="X32" s="2"/>
      <c r="Y32" s="68">
        <v>39.15</v>
      </c>
      <c r="Z32" s="2">
        <v>0</v>
      </c>
      <c r="AA32" s="2"/>
      <c r="AB32" s="68">
        <v>45.91</v>
      </c>
      <c r="AC32" s="2">
        <v>0</v>
      </c>
      <c r="AD32" s="2"/>
      <c r="AE32" s="2"/>
      <c r="AF32" s="2"/>
      <c r="AG32" s="2"/>
      <c r="AH32" s="68">
        <v>165.66</v>
      </c>
      <c r="AI32" s="75">
        <v>192</v>
      </c>
      <c r="AJ32" s="6">
        <f t="shared" si="2"/>
        <v>-26.340000000000003</v>
      </c>
      <c r="AK32" s="5">
        <f t="shared" si="3"/>
        <v>0</v>
      </c>
      <c r="AL32" s="2">
        <v>18</v>
      </c>
      <c r="AM32" s="2"/>
      <c r="AN32" s="55">
        <f t="shared" si="4"/>
        <v>72.1875</v>
      </c>
      <c r="AO32" s="7"/>
      <c r="AP32" s="8"/>
    </row>
    <row r="33" spans="1:42" x14ac:dyDescent="0.2">
      <c r="A33" s="65">
        <v>24</v>
      </c>
      <c r="B33" s="66" t="s">
        <v>58</v>
      </c>
      <c r="C33" s="66" t="s">
        <v>80</v>
      </c>
      <c r="E33" s="46">
        <v>0.49652777777777701</v>
      </c>
      <c r="F33" s="2"/>
      <c r="G33" s="46">
        <v>0.54527777777777775</v>
      </c>
      <c r="I33" s="3">
        <f t="shared" si="5"/>
        <v>4.8750000000000737E-2</v>
      </c>
      <c r="J33" s="46">
        <v>4.791666666666667E-2</v>
      </c>
      <c r="K33" s="64">
        <f t="shared" si="0"/>
        <v>8.3333333333406728E-4</v>
      </c>
      <c r="M33" s="5">
        <v>0</v>
      </c>
      <c r="N33" s="5">
        <f t="shared" si="1"/>
        <v>0</v>
      </c>
      <c r="P33" s="68">
        <v>70.010000000000005</v>
      </c>
      <c r="Q33" s="2">
        <v>0</v>
      </c>
      <c r="S33" s="68">
        <v>55.16</v>
      </c>
      <c r="T33" s="2">
        <v>0</v>
      </c>
      <c r="V33" s="68">
        <v>50.5</v>
      </c>
      <c r="W33" s="2">
        <v>0</v>
      </c>
      <c r="Y33" s="68">
        <v>76.28</v>
      </c>
      <c r="Z33" s="2">
        <v>0</v>
      </c>
      <c r="AB33" s="68">
        <v>55.27</v>
      </c>
      <c r="AC33" s="2">
        <v>0</v>
      </c>
      <c r="AE33" s="2"/>
      <c r="AH33" s="68">
        <v>181.88</v>
      </c>
      <c r="AI33" s="75">
        <v>192</v>
      </c>
      <c r="AJ33" s="6">
        <f t="shared" si="2"/>
        <v>-10.120000000000005</v>
      </c>
      <c r="AK33" s="5">
        <f t="shared" si="3"/>
        <v>0</v>
      </c>
      <c r="AL33" s="2">
        <v>6</v>
      </c>
      <c r="AN33" s="55">
        <f>N33+(P33*0.25+Q33)+(S33*0.25+T33)+(V33*0.25+W33)+(Y34*0.25+Z34)+(AB33*0.25+AC33)+(AE33*0.25+AF33)+AK33+AL33</f>
        <v>72.305000000000007</v>
      </c>
      <c r="AP33" s="50"/>
    </row>
    <row r="34" spans="1:42" x14ac:dyDescent="0.2">
      <c r="A34" s="65">
        <v>25</v>
      </c>
      <c r="B34" s="66" t="s">
        <v>59</v>
      </c>
      <c r="C34" s="66" t="s">
        <v>81</v>
      </c>
      <c r="E34" s="46">
        <v>0.5</v>
      </c>
      <c r="F34" s="2"/>
      <c r="G34" s="46">
        <v>0.54969907407407403</v>
      </c>
      <c r="I34" s="3">
        <f t="shared" si="5"/>
        <v>4.9699074074074034E-2</v>
      </c>
      <c r="J34" s="46">
        <v>4.791666666666667E-2</v>
      </c>
      <c r="K34" s="64">
        <f t="shared" si="0"/>
        <v>1.7824074074073645E-3</v>
      </c>
      <c r="M34" s="5">
        <v>0</v>
      </c>
      <c r="N34" s="5">
        <f t="shared" si="1"/>
        <v>0</v>
      </c>
      <c r="P34" s="68">
        <v>31.64</v>
      </c>
      <c r="Q34" s="2">
        <v>0</v>
      </c>
      <c r="S34" s="68">
        <v>30.21</v>
      </c>
      <c r="T34" s="2">
        <v>0</v>
      </c>
      <c r="V34" s="68">
        <v>36.36</v>
      </c>
      <c r="W34" s="2">
        <v>0</v>
      </c>
      <c r="Y34" s="68">
        <v>34.28</v>
      </c>
      <c r="Z34" s="2">
        <v>0</v>
      </c>
      <c r="AB34" s="68">
        <v>33.07</v>
      </c>
      <c r="AC34" s="2">
        <v>0</v>
      </c>
      <c r="AE34" s="2"/>
      <c r="AH34" s="68">
        <v>162.04</v>
      </c>
      <c r="AI34" s="75">
        <v>192</v>
      </c>
      <c r="AJ34" s="6">
        <f t="shared" si="2"/>
        <v>-29.960000000000008</v>
      </c>
      <c r="AK34" s="5">
        <f t="shared" si="3"/>
        <v>0</v>
      </c>
      <c r="AL34" s="2">
        <v>3</v>
      </c>
      <c r="AN34" s="55">
        <f>N34+(P34*0.25+Q34)+(S34*0.25+T34)+(V34*0.25+W34)+(Y35*0.25+Z35)+(AB34*0.25+AC34)+(AE34*0.25+AF34)+AK34+AL34</f>
        <v>44.75</v>
      </c>
      <c r="AP34" s="50"/>
    </row>
    <row r="35" spans="1:42" x14ac:dyDescent="0.2">
      <c r="A35" s="65">
        <v>26</v>
      </c>
      <c r="B35" s="66" t="s">
        <v>60</v>
      </c>
      <c r="C35" s="66" t="s">
        <v>80</v>
      </c>
      <c r="E35" s="46">
        <v>0.50347222222222199</v>
      </c>
      <c r="F35" s="2"/>
      <c r="G35" s="46">
        <v>0.55224537037037036</v>
      </c>
      <c r="I35" s="3">
        <f t="shared" si="5"/>
        <v>4.8773148148148371E-2</v>
      </c>
      <c r="J35" s="46">
        <v>4.791666666666667E-2</v>
      </c>
      <c r="K35" s="64">
        <f t="shared" si="0"/>
        <v>8.5648148148170095E-4</v>
      </c>
      <c r="M35" s="5">
        <v>0</v>
      </c>
      <c r="N35" s="5">
        <f t="shared" si="1"/>
        <v>0</v>
      </c>
      <c r="P35" s="68">
        <v>37.049999999999997</v>
      </c>
      <c r="Q35" s="2">
        <v>0</v>
      </c>
      <c r="S35" s="68">
        <v>33.06</v>
      </c>
      <c r="T35" s="2">
        <v>0</v>
      </c>
      <c r="V35" s="68">
        <v>39.450000000000003</v>
      </c>
      <c r="W35" s="2">
        <v>0</v>
      </c>
      <c r="Y35" s="68">
        <v>35.72</v>
      </c>
      <c r="Z35" s="2">
        <v>0</v>
      </c>
      <c r="AB35" s="68">
        <v>36.07</v>
      </c>
      <c r="AC35" s="2">
        <v>0</v>
      </c>
      <c r="AE35" s="2"/>
      <c r="AH35" s="68">
        <v>162.43</v>
      </c>
      <c r="AI35" s="75">
        <v>192</v>
      </c>
      <c r="AJ35" s="6">
        <f t="shared" si="2"/>
        <v>-29.569999999999993</v>
      </c>
      <c r="AK35" s="5">
        <f t="shared" si="3"/>
        <v>0</v>
      </c>
      <c r="AL35" s="2">
        <v>0</v>
      </c>
      <c r="AN35" s="55">
        <f>N35+(P35*0.25+Q35)+(S35*0.25+T35)+(V35*0.25+W35)+(Y36*0.25+Z36)+(AB35*0.25+AC35)+(AE35*0.25+AF35)+AK35+AL35</f>
        <v>46.782499999999999</v>
      </c>
      <c r="AP35" s="50"/>
    </row>
    <row r="36" spans="1:42" x14ac:dyDescent="0.2">
      <c r="A36" s="65">
        <v>27</v>
      </c>
      <c r="B36" s="66" t="s">
        <v>61</v>
      </c>
      <c r="C36" s="66" t="s">
        <v>78</v>
      </c>
      <c r="D36" s="51"/>
      <c r="E36" s="46">
        <v>0.50694444444444398</v>
      </c>
      <c r="F36" s="2"/>
      <c r="G36" s="46">
        <v>0.55488425925925922</v>
      </c>
      <c r="I36" s="3">
        <f t="shared" si="5"/>
        <v>4.793981481481524E-2</v>
      </c>
      <c r="J36" s="46">
        <v>4.791666666666667E-2</v>
      </c>
      <c r="K36" s="64">
        <f t="shared" si="0"/>
        <v>2.3148148148570413E-5</v>
      </c>
      <c r="M36" s="5">
        <v>0</v>
      </c>
      <c r="N36" s="5">
        <f t="shared" si="1"/>
        <v>0</v>
      </c>
      <c r="P36" s="68">
        <v>45.55</v>
      </c>
      <c r="Q36" s="2">
        <v>0</v>
      </c>
      <c r="S36" s="68">
        <v>36.619999999999997</v>
      </c>
      <c r="T36" s="2">
        <v>0</v>
      </c>
      <c r="V36" s="68">
        <v>41.74</v>
      </c>
      <c r="W36" s="2">
        <v>0</v>
      </c>
      <c r="Y36" s="68">
        <v>41.5</v>
      </c>
      <c r="Z36" s="2">
        <v>0</v>
      </c>
      <c r="AB36" s="68">
        <v>42.99</v>
      </c>
      <c r="AC36" s="2">
        <v>20</v>
      </c>
      <c r="AE36" s="2"/>
      <c r="AH36" s="68">
        <v>162.38</v>
      </c>
      <c r="AI36" s="75">
        <v>192</v>
      </c>
      <c r="AJ36" s="6">
        <f t="shared" si="2"/>
        <v>-29.620000000000005</v>
      </c>
      <c r="AK36" s="5">
        <f t="shared" si="3"/>
        <v>0</v>
      </c>
      <c r="AL36" s="2">
        <v>0</v>
      </c>
      <c r="AN36" s="55">
        <f t="shared" ref="AN36:AN38" si="9">N36+(P36*0.25+Q36)+(S36*0.25+T36)+(V36*0.25+W36)+(Y37*0.25+Z37)+(AB36*0.25+AC36)+(AE36*0.25+AF36)+AK36+AL36</f>
        <v>75.827500000000001</v>
      </c>
      <c r="AP36" s="50"/>
    </row>
    <row r="37" spans="1:42" x14ac:dyDescent="0.2">
      <c r="A37" s="65">
        <v>28</v>
      </c>
      <c r="B37" s="67" t="s">
        <v>62</v>
      </c>
      <c r="C37" s="67" t="s">
        <v>82</v>
      </c>
      <c r="D37" s="51"/>
      <c r="E37" s="46">
        <v>0.51041666666666596</v>
      </c>
      <c r="F37" s="2"/>
      <c r="G37" s="46">
        <v>0.55879629629629635</v>
      </c>
      <c r="I37" s="3">
        <f t="shared" si="5"/>
        <v>4.8379629629630383E-2</v>
      </c>
      <c r="J37" s="46">
        <v>4.791666666666667E-2</v>
      </c>
      <c r="K37" s="64">
        <f t="shared" si="0"/>
        <v>4.6296296296371303E-4</v>
      </c>
      <c r="M37" s="5">
        <v>0</v>
      </c>
      <c r="N37" s="5">
        <f t="shared" si="1"/>
        <v>0</v>
      </c>
      <c r="P37" s="68">
        <v>65.88</v>
      </c>
      <c r="Q37" s="2">
        <v>4</v>
      </c>
      <c r="S37" s="68">
        <v>48.31</v>
      </c>
      <c r="T37" s="2">
        <v>0</v>
      </c>
      <c r="V37" s="68">
        <v>42.76</v>
      </c>
      <c r="W37" s="2">
        <v>0</v>
      </c>
      <c r="Y37" s="68">
        <v>48.41</v>
      </c>
      <c r="Z37" s="79">
        <v>2</v>
      </c>
      <c r="AB37" s="68">
        <v>49.56</v>
      </c>
      <c r="AC37" s="2">
        <v>2</v>
      </c>
      <c r="AE37" s="2"/>
      <c r="AH37" s="68">
        <v>187.7</v>
      </c>
      <c r="AI37" s="75">
        <v>192</v>
      </c>
      <c r="AJ37" s="6">
        <f t="shared" si="2"/>
        <v>-4.3000000000000114</v>
      </c>
      <c r="AK37" s="5">
        <f t="shared" si="3"/>
        <v>0</v>
      </c>
      <c r="AL37" s="2">
        <v>3</v>
      </c>
      <c r="AN37" s="55">
        <f t="shared" si="9"/>
        <v>70.91749999999999</v>
      </c>
      <c r="AP37" s="50"/>
    </row>
    <row r="38" spans="1:42" x14ac:dyDescent="0.2">
      <c r="A38" s="65">
        <v>29</v>
      </c>
      <c r="B38" s="67" t="s">
        <v>63</v>
      </c>
      <c r="C38" s="67" t="s">
        <v>78</v>
      </c>
      <c r="D38" s="51"/>
      <c r="E38" s="46">
        <v>0.51388888888888795</v>
      </c>
      <c r="F38" s="2"/>
      <c r="G38" s="46">
        <v>0.56188657407407405</v>
      </c>
      <c r="I38" s="3">
        <f t="shared" si="5"/>
        <v>4.7997685185186101E-2</v>
      </c>
      <c r="J38" s="46">
        <v>4.791666666666667E-2</v>
      </c>
      <c r="K38" s="64">
        <f t="shared" si="0"/>
        <v>8.1018518519430927E-5</v>
      </c>
      <c r="M38" s="5">
        <v>0</v>
      </c>
      <c r="N38" s="5">
        <f t="shared" si="1"/>
        <v>0</v>
      </c>
      <c r="P38" s="68">
        <v>50.98</v>
      </c>
      <c r="Q38" s="2">
        <v>0</v>
      </c>
      <c r="S38" s="68">
        <v>43.85</v>
      </c>
      <c r="T38" s="2">
        <v>0</v>
      </c>
      <c r="V38" s="68">
        <v>42.01</v>
      </c>
      <c r="W38" s="2">
        <v>0</v>
      </c>
      <c r="Y38" s="68">
        <v>41.16</v>
      </c>
      <c r="Z38" s="2">
        <v>0</v>
      </c>
      <c r="AB38" s="68">
        <v>48.37</v>
      </c>
      <c r="AC38" s="2">
        <v>0</v>
      </c>
      <c r="AE38" s="2"/>
      <c r="AH38" s="68">
        <v>175.82</v>
      </c>
      <c r="AI38" s="75">
        <v>192</v>
      </c>
      <c r="AJ38" s="6">
        <f t="shared" si="2"/>
        <v>-16.180000000000007</v>
      </c>
      <c r="AK38" s="5">
        <f t="shared" si="3"/>
        <v>0</v>
      </c>
      <c r="AL38" s="2">
        <v>6</v>
      </c>
      <c r="AN38" s="55">
        <f t="shared" si="9"/>
        <v>63.09</v>
      </c>
      <c r="AP38" s="50"/>
    </row>
    <row r="39" spans="1:42" x14ac:dyDescent="0.2">
      <c r="A39" s="65">
        <v>30</v>
      </c>
      <c r="B39" s="66" t="s">
        <v>66</v>
      </c>
      <c r="C39" s="66" t="s">
        <v>80</v>
      </c>
      <c r="E39" s="46">
        <v>0.51736111111111105</v>
      </c>
      <c r="F39" s="2"/>
      <c r="G39" s="46">
        <v>0.56528935185185181</v>
      </c>
      <c r="I39" s="3">
        <f t="shared" si="5"/>
        <v>4.7928240740740757E-2</v>
      </c>
      <c r="J39" s="46">
        <v>4.791666666666667E-2</v>
      </c>
      <c r="K39" s="64">
        <f t="shared" si="0"/>
        <v>1.1574074074087448E-5</v>
      </c>
      <c r="M39" s="5">
        <v>0</v>
      </c>
      <c r="N39" s="5">
        <f t="shared" si="1"/>
        <v>0</v>
      </c>
      <c r="P39" s="68">
        <v>46.03</v>
      </c>
      <c r="Q39" s="2">
        <v>0</v>
      </c>
      <c r="S39" s="68">
        <v>40.47</v>
      </c>
      <c r="T39" s="2">
        <v>0</v>
      </c>
      <c r="V39" s="68">
        <v>42.9</v>
      </c>
      <c r="W39" s="2">
        <v>0</v>
      </c>
      <c r="Y39" s="68">
        <v>43.15</v>
      </c>
      <c r="Z39" s="2">
        <v>0</v>
      </c>
      <c r="AB39" s="68">
        <v>43.92</v>
      </c>
      <c r="AC39" s="2">
        <v>0</v>
      </c>
      <c r="AE39" s="2"/>
      <c r="AH39" s="68">
        <v>160.72</v>
      </c>
      <c r="AI39" s="75">
        <v>192</v>
      </c>
      <c r="AJ39" s="6">
        <f t="shared" si="2"/>
        <v>-31.28</v>
      </c>
      <c r="AK39" s="5">
        <f t="shared" si="3"/>
        <v>0</v>
      </c>
      <c r="AL39" s="2">
        <v>0</v>
      </c>
      <c r="AN39" s="55">
        <f>N39+(P39*0.25+Q39)+(S39*0.25+T39)+(V39*0.25+W39)+(Y40*0.25+Z40)+(AB39*0.25+AC39)+(AE39*0.25+AF39)+AK39+AL39</f>
        <v>52.350000000000009</v>
      </c>
      <c r="AP39" s="50"/>
    </row>
    <row r="40" spans="1:42" x14ac:dyDescent="0.2">
      <c r="A40" s="65">
        <v>31</v>
      </c>
      <c r="B40" s="66" t="s">
        <v>67</v>
      </c>
      <c r="C40" s="66" t="s">
        <v>80</v>
      </c>
      <c r="E40" s="46">
        <v>0.52083333333333304</v>
      </c>
      <c r="F40" s="2"/>
      <c r="G40" s="46">
        <v>0.56995370370370368</v>
      </c>
      <c r="I40" s="3">
        <f t="shared" si="5"/>
        <v>4.9120370370370647E-2</v>
      </c>
      <c r="J40" s="46">
        <v>4.791666666666667E-2</v>
      </c>
      <c r="K40" s="64">
        <f t="shared" si="0"/>
        <v>1.2037037037039774E-3</v>
      </c>
      <c r="M40" s="5">
        <v>0</v>
      </c>
      <c r="N40" s="5">
        <f t="shared" si="1"/>
        <v>0</v>
      </c>
      <c r="P40" s="68">
        <v>35.71</v>
      </c>
      <c r="Q40" s="2">
        <v>0</v>
      </c>
      <c r="S40" s="68">
        <v>34.44</v>
      </c>
      <c r="T40" s="2">
        <v>0</v>
      </c>
      <c r="V40" s="68">
        <v>38.33</v>
      </c>
      <c r="W40" s="2">
        <v>0</v>
      </c>
      <c r="Y40" s="68">
        <v>36.08</v>
      </c>
      <c r="Z40" s="2">
        <v>0</v>
      </c>
      <c r="AB40" s="68">
        <v>39.130000000000003</v>
      </c>
      <c r="AC40" s="2">
        <v>0</v>
      </c>
      <c r="AE40" s="2"/>
      <c r="AH40" s="68">
        <v>167.83</v>
      </c>
      <c r="AI40" s="75">
        <v>192</v>
      </c>
      <c r="AJ40" s="6">
        <f t="shared" si="2"/>
        <v>-24.169999999999987</v>
      </c>
      <c r="AK40" s="5">
        <f t="shared" si="3"/>
        <v>0</v>
      </c>
      <c r="AL40" s="2">
        <v>0</v>
      </c>
      <c r="AN40" s="55">
        <f>N40+(P40*0.25+Q40)+(S40*0.25+T40)+(V40*0.25+W40)+(Y41*0.25+Z41)+(AB40*0.25+AC40)+(AE40*0.25+AF40)+AK40+AL40</f>
        <v>47.612499999999997</v>
      </c>
      <c r="AP40" s="50"/>
    </row>
    <row r="41" spans="1:42" x14ac:dyDescent="0.2">
      <c r="A41" s="65">
        <v>43</v>
      </c>
      <c r="B41" s="66" t="s">
        <v>65</v>
      </c>
      <c r="C41" s="66" t="s">
        <v>81</v>
      </c>
      <c r="E41" s="46">
        <v>0.52430555555555503</v>
      </c>
      <c r="F41" s="2"/>
      <c r="G41" s="46">
        <v>0.57250000000000001</v>
      </c>
      <c r="I41" s="3">
        <f t="shared" si="5"/>
        <v>4.8194444444444984E-2</v>
      </c>
      <c r="J41" s="46">
        <v>4.791666666666667E-2</v>
      </c>
      <c r="K41" s="64">
        <f t="shared" si="0"/>
        <v>2.7777777777831386E-4</v>
      </c>
      <c r="M41" s="5">
        <v>0</v>
      </c>
      <c r="N41" s="5">
        <v>0</v>
      </c>
      <c r="P41" s="68">
        <v>67.34</v>
      </c>
      <c r="Q41" s="2">
        <v>0</v>
      </c>
      <c r="S41" s="68">
        <v>39.19</v>
      </c>
      <c r="T41" s="2">
        <v>0</v>
      </c>
      <c r="V41" s="68">
        <v>46.03</v>
      </c>
      <c r="W41" s="2">
        <v>0</v>
      </c>
      <c r="Y41" s="68">
        <v>42.84</v>
      </c>
      <c r="Z41" s="2">
        <v>0</v>
      </c>
      <c r="AB41" s="68">
        <v>41.9</v>
      </c>
      <c r="AC41" s="2">
        <v>0</v>
      </c>
      <c r="AE41" s="2"/>
      <c r="AH41" s="68">
        <v>173.85</v>
      </c>
      <c r="AI41" s="75">
        <v>192</v>
      </c>
      <c r="AJ41" s="6">
        <f t="shared" si="2"/>
        <v>-18.150000000000006</v>
      </c>
      <c r="AK41" s="5">
        <f t="shared" si="3"/>
        <v>0</v>
      </c>
      <c r="AL41" s="2">
        <v>6</v>
      </c>
      <c r="AN41" s="55">
        <f>N41+(P41*0.25+Q41)+(S41*0.25+T41)+(V41*0.25+W41)+(Y42*0.25+Z42)+(AB41*0.25+AC41)+(AE41*0.25+AF41)+AK41+AL41</f>
        <v>66.262500000000003</v>
      </c>
      <c r="AP41" s="50"/>
    </row>
    <row r="42" spans="1:42" s="53" customFormat="1" x14ac:dyDescent="0.2">
      <c r="A42" s="65">
        <v>33</v>
      </c>
      <c r="B42" s="66" t="s">
        <v>69</v>
      </c>
      <c r="C42" s="66" t="s">
        <v>80</v>
      </c>
      <c r="E42" s="46">
        <v>0.52777777777777701</v>
      </c>
      <c r="F42" s="2"/>
      <c r="G42" s="46">
        <v>0.57670138888888889</v>
      </c>
      <c r="H42" s="4"/>
      <c r="I42" s="3">
        <f t="shared" si="5"/>
        <v>4.8923611111111875E-2</v>
      </c>
      <c r="J42" s="46">
        <v>4.791666666666667E-2</v>
      </c>
      <c r="K42" s="64">
        <f t="shared" si="0"/>
        <v>1.0069444444452055E-3</v>
      </c>
      <c r="L42" s="4"/>
      <c r="M42" s="5">
        <v>0</v>
      </c>
      <c r="N42" s="5">
        <f t="shared" si="1"/>
        <v>0</v>
      </c>
      <c r="O42" s="2"/>
      <c r="P42" s="68">
        <v>43.25</v>
      </c>
      <c r="Q42" s="2">
        <v>0</v>
      </c>
      <c r="R42" s="2"/>
      <c r="S42" s="68">
        <v>44.43</v>
      </c>
      <c r="T42" s="2">
        <v>0</v>
      </c>
      <c r="U42" s="2"/>
      <c r="V42" s="68">
        <v>46.03</v>
      </c>
      <c r="W42" s="2">
        <v>0</v>
      </c>
      <c r="X42" s="2"/>
      <c r="Y42" s="68">
        <v>46.59</v>
      </c>
      <c r="Z42" s="2">
        <v>0</v>
      </c>
      <c r="AA42" s="2"/>
      <c r="AB42" s="68">
        <v>50.31</v>
      </c>
      <c r="AC42" s="2">
        <v>0</v>
      </c>
      <c r="AD42" s="2"/>
      <c r="AE42" s="2"/>
      <c r="AF42" s="2"/>
      <c r="AG42" s="2"/>
      <c r="AH42" s="68">
        <v>147.80000000000001</v>
      </c>
      <c r="AI42" s="75">
        <v>192</v>
      </c>
      <c r="AJ42" s="6">
        <f t="shared" si="2"/>
        <v>-44.199999999999989</v>
      </c>
      <c r="AK42" s="5">
        <f t="shared" si="3"/>
        <v>0</v>
      </c>
      <c r="AL42" s="2">
        <v>0</v>
      </c>
      <c r="AM42" s="2"/>
      <c r="AN42" s="55">
        <f t="shared" ref="AN42:AN52" si="10">N42+(P42*0.25+Q42)+(S42*0.25+T42)+(V42*0.25+W42)+(Y42*0.25+Z42)+(AB42*0.25+AC42)+(AE42*0.25+AF42)+AK42+AL42</f>
        <v>57.652500000000003</v>
      </c>
      <c r="AO42" s="7"/>
      <c r="AP42" s="8"/>
    </row>
    <row r="43" spans="1:42" s="53" customFormat="1" x14ac:dyDescent="0.2">
      <c r="A43" s="65">
        <v>34</v>
      </c>
      <c r="B43" s="66" t="s">
        <v>70</v>
      </c>
      <c r="C43" s="66" t="s">
        <v>81</v>
      </c>
      <c r="E43" s="46">
        <v>0.531249999999999</v>
      </c>
      <c r="F43" s="2"/>
      <c r="G43" s="46">
        <v>0.57961805555555557</v>
      </c>
      <c r="H43" s="4"/>
      <c r="I43" s="3">
        <f t="shared" si="5"/>
        <v>4.8368055555556566E-2</v>
      </c>
      <c r="J43" s="46">
        <v>4.791666666666667E-2</v>
      </c>
      <c r="K43" s="64">
        <f t="shared" si="0"/>
        <v>4.513888888898962E-4</v>
      </c>
      <c r="L43" s="4"/>
      <c r="M43" s="5">
        <v>0</v>
      </c>
      <c r="N43" s="5">
        <f t="shared" si="1"/>
        <v>0</v>
      </c>
      <c r="O43" s="2"/>
      <c r="P43" s="68">
        <v>33.340000000000003</v>
      </c>
      <c r="Q43" s="2">
        <v>0</v>
      </c>
      <c r="R43" s="2"/>
      <c r="S43" s="68">
        <v>32.28</v>
      </c>
      <c r="T43" s="2">
        <v>0</v>
      </c>
      <c r="U43" s="2"/>
      <c r="V43" s="68">
        <v>37.03</v>
      </c>
      <c r="W43" s="2">
        <v>0</v>
      </c>
      <c r="X43" s="2"/>
      <c r="Y43" s="68">
        <v>32.72</v>
      </c>
      <c r="Z43" s="2">
        <v>0</v>
      </c>
      <c r="AA43" s="2"/>
      <c r="AB43" s="68">
        <v>35.43</v>
      </c>
      <c r="AC43" s="2">
        <v>0</v>
      </c>
      <c r="AD43" s="2"/>
      <c r="AE43" s="2"/>
      <c r="AF43" s="2"/>
      <c r="AG43" s="2"/>
      <c r="AH43" s="68">
        <v>172.52</v>
      </c>
      <c r="AI43" s="75">
        <v>192</v>
      </c>
      <c r="AJ43" s="6">
        <f t="shared" si="2"/>
        <v>-19.47999999999999</v>
      </c>
      <c r="AK43" s="5">
        <f t="shared" si="3"/>
        <v>0</v>
      </c>
      <c r="AL43" s="2">
        <v>0</v>
      </c>
      <c r="AM43" s="2"/>
      <c r="AN43" s="55">
        <f t="shared" si="10"/>
        <v>42.7</v>
      </c>
      <c r="AO43" s="7"/>
      <c r="AP43" s="8"/>
    </row>
    <row r="44" spans="1:42" x14ac:dyDescent="0.2">
      <c r="A44" s="65">
        <v>35</v>
      </c>
      <c r="B44" s="66" t="s">
        <v>71</v>
      </c>
      <c r="C44" s="66" t="s">
        <v>78</v>
      </c>
      <c r="E44" s="46">
        <v>0.53472222222222199</v>
      </c>
      <c r="F44" s="2"/>
      <c r="G44" s="46">
        <v>0.58319444444444446</v>
      </c>
      <c r="I44" s="3">
        <f t="shared" si="5"/>
        <v>4.8472222222222472E-2</v>
      </c>
      <c r="J44" s="46">
        <v>4.791666666666667E-2</v>
      </c>
      <c r="K44" s="64">
        <f t="shared" si="0"/>
        <v>5.5555555555580199E-4</v>
      </c>
      <c r="M44" s="5">
        <v>0</v>
      </c>
      <c r="N44" s="5">
        <f t="shared" si="1"/>
        <v>0</v>
      </c>
      <c r="P44" s="68">
        <v>42.39</v>
      </c>
      <c r="Q44" s="2">
        <v>0</v>
      </c>
      <c r="S44" s="68">
        <v>34.130000000000003</v>
      </c>
      <c r="T44" s="2">
        <v>0</v>
      </c>
      <c r="V44" s="68">
        <v>38.840000000000003</v>
      </c>
      <c r="W44" s="2">
        <v>0</v>
      </c>
      <c r="Y44" s="68">
        <v>37.9</v>
      </c>
      <c r="Z44" s="2">
        <v>0</v>
      </c>
      <c r="AB44" s="68">
        <v>36.99</v>
      </c>
      <c r="AC44" s="2">
        <v>0</v>
      </c>
      <c r="AE44" s="2"/>
      <c r="AH44" s="68">
        <v>167.65</v>
      </c>
      <c r="AI44" s="75">
        <v>192</v>
      </c>
      <c r="AJ44" s="6">
        <f t="shared" si="2"/>
        <v>-24.349999999999994</v>
      </c>
      <c r="AK44" s="5">
        <f t="shared" si="3"/>
        <v>0</v>
      </c>
      <c r="AL44" s="2">
        <v>3</v>
      </c>
      <c r="AN44" s="55">
        <f t="shared" si="10"/>
        <v>50.562500000000007</v>
      </c>
      <c r="AP44" s="50"/>
    </row>
    <row r="45" spans="1:42" x14ac:dyDescent="0.2">
      <c r="A45" s="65">
        <v>36</v>
      </c>
      <c r="B45" s="66" t="s">
        <v>72</v>
      </c>
      <c r="C45" s="66" t="s">
        <v>84</v>
      </c>
      <c r="E45" s="46">
        <v>0.53819444444444398</v>
      </c>
      <c r="F45" s="2"/>
      <c r="G45" s="46">
        <v>0.58616898148148144</v>
      </c>
      <c r="I45" s="3">
        <f t="shared" si="5"/>
        <v>4.7974537037037468E-2</v>
      </c>
      <c r="J45" s="46">
        <v>4.791666666666667E-2</v>
      </c>
      <c r="K45" s="64">
        <f t="shared" si="0"/>
        <v>5.7870370370798063E-5</v>
      </c>
      <c r="M45" s="5">
        <v>0</v>
      </c>
      <c r="N45" s="5">
        <f t="shared" si="1"/>
        <v>0</v>
      </c>
      <c r="P45" s="68">
        <v>36.049999999999997</v>
      </c>
      <c r="Q45" s="2">
        <v>0</v>
      </c>
      <c r="S45" s="68">
        <v>36.119999999999997</v>
      </c>
      <c r="T45" s="2">
        <v>0</v>
      </c>
      <c r="V45" s="68">
        <v>41.22</v>
      </c>
      <c r="W45" s="2">
        <v>0</v>
      </c>
      <c r="Y45" s="68">
        <v>34.28</v>
      </c>
      <c r="Z45" s="2">
        <v>0</v>
      </c>
      <c r="AB45" s="68">
        <v>34.700000000000003</v>
      </c>
      <c r="AC45" s="2">
        <v>0</v>
      </c>
      <c r="AE45" s="2"/>
      <c r="AH45" s="68">
        <v>111.49</v>
      </c>
      <c r="AI45" s="75">
        <v>192</v>
      </c>
      <c r="AJ45" s="6">
        <f t="shared" si="2"/>
        <v>-80.510000000000005</v>
      </c>
      <c r="AK45" s="5">
        <f t="shared" si="3"/>
        <v>0</v>
      </c>
      <c r="AL45" s="2">
        <v>0</v>
      </c>
      <c r="AN45" s="55">
        <f t="shared" si="10"/>
        <v>45.592500000000001</v>
      </c>
      <c r="AP45" s="50"/>
    </row>
    <row r="46" spans="1:42" x14ac:dyDescent="0.2">
      <c r="A46" s="65">
        <v>37</v>
      </c>
      <c r="B46" s="66" t="s">
        <v>73</v>
      </c>
      <c r="C46" s="66" t="s">
        <v>79</v>
      </c>
      <c r="E46" s="46">
        <v>0.54166666666666596</v>
      </c>
      <c r="F46" s="2"/>
      <c r="G46" s="46">
        <v>0.59078703703703705</v>
      </c>
      <c r="I46" s="3">
        <f t="shared" si="5"/>
        <v>4.9120370370371091E-2</v>
      </c>
      <c r="J46" s="46">
        <v>4.791666666666667E-2</v>
      </c>
      <c r="K46" s="64">
        <f t="shared" si="0"/>
        <v>1.2037037037044215E-3</v>
      </c>
      <c r="M46" s="5">
        <v>0</v>
      </c>
      <c r="N46" s="5">
        <f t="shared" si="1"/>
        <v>0</v>
      </c>
      <c r="P46" s="68">
        <v>33.909999999999997</v>
      </c>
      <c r="Q46" s="2">
        <v>0</v>
      </c>
      <c r="S46" s="68">
        <v>35.72</v>
      </c>
      <c r="T46" s="2">
        <v>0</v>
      </c>
      <c r="V46" s="68">
        <v>41.15</v>
      </c>
      <c r="W46" s="2">
        <v>0</v>
      </c>
      <c r="Y46" s="68">
        <v>47.71</v>
      </c>
      <c r="Z46" s="2">
        <v>500</v>
      </c>
      <c r="AB46" s="68">
        <v>44.5</v>
      </c>
      <c r="AC46" s="2">
        <v>2</v>
      </c>
      <c r="AE46" s="2"/>
      <c r="AH46" s="68">
        <v>147.56</v>
      </c>
      <c r="AI46" s="75">
        <v>192</v>
      </c>
      <c r="AJ46" s="6">
        <f t="shared" si="2"/>
        <v>-44.44</v>
      </c>
      <c r="AK46" s="5">
        <f t="shared" si="3"/>
        <v>0</v>
      </c>
      <c r="AL46" s="2">
        <v>3</v>
      </c>
      <c r="AN46" s="55">
        <f t="shared" si="10"/>
        <v>555.74750000000006</v>
      </c>
    </row>
    <row r="47" spans="1:42" s="53" customFormat="1" x14ac:dyDescent="0.2">
      <c r="A47" s="65">
        <v>38</v>
      </c>
      <c r="B47" s="66" t="s">
        <v>74</v>
      </c>
      <c r="C47" s="66" t="s">
        <v>81</v>
      </c>
      <c r="D47" s="54"/>
      <c r="E47" s="46">
        <v>0.54513888888888795</v>
      </c>
      <c r="F47" s="2"/>
      <c r="G47" s="46">
        <v>0.59380787037037042</v>
      </c>
      <c r="H47" s="4"/>
      <c r="I47" s="3">
        <f t="shared" si="5"/>
        <v>4.8668981481482465E-2</v>
      </c>
      <c r="J47" s="46">
        <v>4.791666666666667E-2</v>
      </c>
      <c r="K47" s="64">
        <f t="shared" si="0"/>
        <v>7.5231481481579515E-4</v>
      </c>
      <c r="L47" s="4"/>
      <c r="M47" s="5">
        <v>0</v>
      </c>
      <c r="N47" s="5">
        <f t="shared" si="1"/>
        <v>0</v>
      </c>
      <c r="O47" s="2"/>
      <c r="P47" s="68">
        <v>44.37</v>
      </c>
      <c r="Q47" s="2">
        <v>0</v>
      </c>
      <c r="R47" s="2"/>
      <c r="S47" s="68">
        <v>39.47</v>
      </c>
      <c r="T47" s="2">
        <v>0</v>
      </c>
      <c r="U47" s="2"/>
      <c r="V47" s="68">
        <v>46.93</v>
      </c>
      <c r="W47" s="2">
        <v>0</v>
      </c>
      <c r="X47" s="2"/>
      <c r="Y47" s="68">
        <v>45.07</v>
      </c>
      <c r="Z47" s="2">
        <v>0</v>
      </c>
      <c r="AA47" s="2"/>
      <c r="AB47" s="68">
        <v>44.65</v>
      </c>
      <c r="AC47" s="2">
        <v>0</v>
      </c>
      <c r="AD47" s="2"/>
      <c r="AE47" s="2"/>
      <c r="AF47" s="2"/>
      <c r="AG47" s="2"/>
      <c r="AH47" s="68">
        <v>151.12</v>
      </c>
      <c r="AI47" s="75">
        <v>192</v>
      </c>
      <c r="AJ47" s="6">
        <f t="shared" si="2"/>
        <v>-40.879999999999995</v>
      </c>
      <c r="AK47" s="5">
        <f t="shared" si="3"/>
        <v>0</v>
      </c>
      <c r="AL47" s="2">
        <v>3</v>
      </c>
      <c r="AM47" s="2"/>
      <c r="AN47" s="55">
        <f t="shared" si="10"/>
        <v>58.122500000000002</v>
      </c>
      <c r="AP47" s="8"/>
    </row>
    <row r="48" spans="1:42" s="53" customFormat="1" x14ac:dyDescent="0.2">
      <c r="A48" s="65">
        <v>39</v>
      </c>
      <c r="B48" s="66" t="s">
        <v>75</v>
      </c>
      <c r="C48" s="66" t="s">
        <v>81</v>
      </c>
      <c r="D48" s="54"/>
      <c r="E48" s="46">
        <v>0.54861111111111005</v>
      </c>
      <c r="F48" s="2"/>
      <c r="G48" s="46">
        <v>0.59818287037037032</v>
      </c>
      <c r="H48" s="4"/>
      <c r="I48" s="3">
        <f t="shared" si="5"/>
        <v>4.9571759259260273E-2</v>
      </c>
      <c r="J48" s="46">
        <v>4.791666666666667E-2</v>
      </c>
      <c r="K48" s="64">
        <f t="shared" si="0"/>
        <v>1.655092592593603E-3</v>
      </c>
      <c r="L48" s="4"/>
      <c r="M48" s="5">
        <v>0</v>
      </c>
      <c r="N48" s="5">
        <f t="shared" si="1"/>
        <v>0</v>
      </c>
      <c r="O48" s="2"/>
      <c r="P48" s="68">
        <v>34.92</v>
      </c>
      <c r="Q48" s="2">
        <v>0</v>
      </c>
      <c r="R48" s="2"/>
      <c r="S48" s="68">
        <v>36.840000000000003</v>
      </c>
      <c r="T48" s="2">
        <v>0</v>
      </c>
      <c r="U48" s="2"/>
      <c r="V48" s="68">
        <v>37.69</v>
      </c>
      <c r="W48" s="2">
        <v>0</v>
      </c>
      <c r="X48" s="2"/>
      <c r="Y48" s="68">
        <v>35.409999999999997</v>
      </c>
      <c r="Z48" s="2">
        <v>0</v>
      </c>
      <c r="AA48" s="2"/>
      <c r="AB48" s="68">
        <v>47.31</v>
      </c>
      <c r="AC48" s="2">
        <v>0</v>
      </c>
      <c r="AD48" s="2"/>
      <c r="AE48" s="2"/>
      <c r="AF48" s="2"/>
      <c r="AG48" s="2"/>
      <c r="AH48" s="68">
        <v>184.24</v>
      </c>
      <c r="AI48" s="75">
        <v>192</v>
      </c>
      <c r="AJ48" s="6">
        <f t="shared" si="2"/>
        <v>-7.7599999999999909</v>
      </c>
      <c r="AK48" s="5">
        <f t="shared" si="3"/>
        <v>0</v>
      </c>
      <c r="AL48" s="2">
        <v>0</v>
      </c>
      <c r="AM48" s="2"/>
      <c r="AN48" s="55">
        <f t="shared" si="10"/>
        <v>48.042500000000004</v>
      </c>
      <c r="AO48" s="7"/>
      <c r="AP48" s="8"/>
    </row>
    <row r="49" spans="1:42" s="53" customFormat="1" x14ac:dyDescent="0.2">
      <c r="A49" s="65">
        <v>40</v>
      </c>
      <c r="B49" s="66" t="s">
        <v>76</v>
      </c>
      <c r="C49" s="66" t="s">
        <v>80</v>
      </c>
      <c r="D49" s="54"/>
      <c r="E49" s="46">
        <v>0.55208333333333304</v>
      </c>
      <c r="F49" s="2"/>
      <c r="G49" s="46">
        <v>0.60181712962962963</v>
      </c>
      <c r="H49" s="4"/>
      <c r="I49" s="3">
        <f t="shared" si="5"/>
        <v>4.9733796296296595E-2</v>
      </c>
      <c r="J49" s="46">
        <v>4.791666666666667E-2</v>
      </c>
      <c r="K49" s="64">
        <f t="shared" si="0"/>
        <v>1.8171296296299252E-3</v>
      </c>
      <c r="L49" s="4"/>
      <c r="M49" s="5">
        <v>0</v>
      </c>
      <c r="N49" s="5">
        <f t="shared" si="1"/>
        <v>0</v>
      </c>
      <c r="O49" s="2"/>
      <c r="P49" s="68">
        <v>36.380000000000003</v>
      </c>
      <c r="Q49" s="2">
        <v>0</v>
      </c>
      <c r="R49" s="2"/>
      <c r="S49" s="68">
        <v>32.590000000000003</v>
      </c>
      <c r="T49" s="2">
        <v>0</v>
      </c>
      <c r="U49" s="2"/>
      <c r="V49" s="68">
        <v>37.090000000000003</v>
      </c>
      <c r="W49" s="2">
        <v>0</v>
      </c>
      <c r="X49" s="2"/>
      <c r="Y49" s="68">
        <v>33.25</v>
      </c>
      <c r="Z49" s="2">
        <v>0</v>
      </c>
      <c r="AA49" s="2"/>
      <c r="AB49" s="68">
        <v>36.159999999999997</v>
      </c>
      <c r="AC49" s="2">
        <v>0</v>
      </c>
      <c r="AD49" s="2"/>
      <c r="AE49" s="2"/>
      <c r="AF49" s="2"/>
      <c r="AG49" s="2"/>
      <c r="AH49" s="68">
        <v>183.11</v>
      </c>
      <c r="AI49" s="75">
        <v>192</v>
      </c>
      <c r="AJ49" s="6">
        <f t="shared" si="2"/>
        <v>-8.8899999999999864</v>
      </c>
      <c r="AK49" s="5">
        <f t="shared" si="3"/>
        <v>0</v>
      </c>
      <c r="AL49" s="2">
        <v>0</v>
      </c>
      <c r="AM49" s="2"/>
      <c r="AN49" s="55">
        <f t="shared" si="10"/>
        <v>43.8675</v>
      </c>
      <c r="AO49" s="7"/>
      <c r="AP49" s="8"/>
    </row>
    <row r="50" spans="1:42" s="53" customFormat="1" x14ac:dyDescent="0.2">
      <c r="A50" s="65">
        <v>41</v>
      </c>
      <c r="B50" s="66" t="s">
        <v>64</v>
      </c>
      <c r="C50" s="66" t="s">
        <v>80</v>
      </c>
      <c r="D50" s="54"/>
      <c r="E50" s="46">
        <v>0.55555555555555503</v>
      </c>
      <c r="F50" s="2"/>
      <c r="G50" s="46">
        <v>0.60495370370370372</v>
      </c>
      <c r="H50" s="4"/>
      <c r="I50" s="3">
        <f t="shared" si="5"/>
        <v>4.9398148148148691E-2</v>
      </c>
      <c r="J50" s="46">
        <v>4.791666666666667E-2</v>
      </c>
      <c r="K50" s="64">
        <f t="shared" si="0"/>
        <v>1.4814814814820207E-3</v>
      </c>
      <c r="L50" s="4"/>
      <c r="M50" s="5">
        <v>0</v>
      </c>
      <c r="N50" s="5">
        <f t="shared" si="1"/>
        <v>0</v>
      </c>
      <c r="O50" s="2"/>
      <c r="P50" s="68">
        <v>73.27</v>
      </c>
      <c r="Q50" s="2">
        <v>0</v>
      </c>
      <c r="R50" s="2"/>
      <c r="S50" s="68">
        <v>52.22</v>
      </c>
      <c r="T50" s="2">
        <v>0</v>
      </c>
      <c r="U50" s="2"/>
      <c r="V50" s="68">
        <v>70.650000000000006</v>
      </c>
      <c r="W50" s="2">
        <v>0</v>
      </c>
      <c r="X50" s="2"/>
      <c r="Y50" s="68">
        <v>64.38</v>
      </c>
      <c r="Z50" s="2">
        <v>0</v>
      </c>
      <c r="AA50" s="2"/>
      <c r="AB50" s="68">
        <v>99.03</v>
      </c>
      <c r="AC50" s="2">
        <v>20</v>
      </c>
      <c r="AD50" s="2"/>
      <c r="AE50" s="2"/>
      <c r="AF50" s="2"/>
      <c r="AG50" s="2"/>
      <c r="AH50" s="68">
        <v>206.85</v>
      </c>
      <c r="AI50" s="75">
        <v>192</v>
      </c>
      <c r="AJ50" s="6">
        <f t="shared" si="2"/>
        <v>14.849999999999994</v>
      </c>
      <c r="AK50" s="5">
        <f t="shared" si="3"/>
        <v>7.4249999999999972</v>
      </c>
      <c r="AL50" s="2">
        <v>3</v>
      </c>
      <c r="AM50" s="2"/>
      <c r="AN50" s="55">
        <f t="shared" si="10"/>
        <v>120.31249999999999</v>
      </c>
      <c r="AO50" s="7"/>
      <c r="AP50" s="8"/>
    </row>
    <row r="51" spans="1:42" x14ac:dyDescent="0.2">
      <c r="A51" s="65">
        <v>42</v>
      </c>
      <c r="B51" s="66" t="s">
        <v>77</v>
      </c>
      <c r="C51" s="66" t="s">
        <v>83</v>
      </c>
      <c r="D51" s="51"/>
      <c r="E51" s="46">
        <v>0.55902777777777701</v>
      </c>
      <c r="F51" s="2"/>
      <c r="G51" s="46">
        <v>0.6083912037037037</v>
      </c>
      <c r="I51" s="3">
        <f t="shared" si="5"/>
        <v>4.9363425925926685E-2</v>
      </c>
      <c r="J51" s="46">
        <v>4.791666666666667E-2</v>
      </c>
      <c r="K51" s="64">
        <f t="shared" si="0"/>
        <v>1.4467592592600151E-3</v>
      </c>
      <c r="M51" s="5">
        <v>0</v>
      </c>
      <c r="N51" s="5">
        <f t="shared" si="1"/>
        <v>0</v>
      </c>
      <c r="P51" s="68">
        <v>41.6</v>
      </c>
      <c r="Q51" s="2">
        <v>0</v>
      </c>
      <c r="S51" s="68">
        <v>52.66</v>
      </c>
      <c r="T51" s="2">
        <v>0</v>
      </c>
      <c r="V51" s="68">
        <v>41.21</v>
      </c>
      <c r="W51" s="2">
        <v>0</v>
      </c>
      <c r="Y51" s="68">
        <v>39.409999999999997</v>
      </c>
      <c r="Z51" s="2">
        <v>0</v>
      </c>
      <c r="AB51" s="68">
        <v>40.380000000000003</v>
      </c>
      <c r="AC51" s="2">
        <v>0</v>
      </c>
      <c r="AE51" s="2"/>
      <c r="AH51" s="68">
        <v>179.19</v>
      </c>
      <c r="AI51" s="75">
        <v>192</v>
      </c>
      <c r="AJ51" s="6">
        <f t="shared" si="2"/>
        <v>-12.810000000000002</v>
      </c>
      <c r="AK51" s="5">
        <f t="shared" si="3"/>
        <v>0</v>
      </c>
      <c r="AL51" s="2">
        <v>3</v>
      </c>
      <c r="AN51" s="55">
        <f t="shared" si="10"/>
        <v>56.814999999999998</v>
      </c>
      <c r="AP51" s="50"/>
    </row>
    <row r="52" spans="1:42" x14ac:dyDescent="0.2">
      <c r="A52" s="65">
        <v>32</v>
      </c>
      <c r="B52" s="66" t="s">
        <v>68</v>
      </c>
      <c r="C52" s="66" t="s">
        <v>83</v>
      </c>
      <c r="E52" s="46">
        <v>0.562499999999999</v>
      </c>
      <c r="F52" s="2"/>
      <c r="G52" s="46">
        <v>0.61299768518518516</v>
      </c>
      <c r="I52" s="3">
        <f t="shared" si="5"/>
        <v>5.0497685185186159E-2</v>
      </c>
      <c r="J52" s="46">
        <v>4.791666666666667E-2</v>
      </c>
      <c r="K52" s="64">
        <f t="shared" si="0"/>
        <v>2.5810185185194887E-3</v>
      </c>
      <c r="M52" s="5">
        <v>0</v>
      </c>
      <c r="N52" s="5">
        <f t="shared" si="1"/>
        <v>0</v>
      </c>
      <c r="P52" s="68">
        <v>43.51</v>
      </c>
      <c r="Q52" s="2">
        <v>0</v>
      </c>
      <c r="S52" s="68">
        <v>36.53</v>
      </c>
      <c r="T52" s="2">
        <v>0</v>
      </c>
      <c r="V52" s="68">
        <v>39.18</v>
      </c>
      <c r="W52" s="2">
        <v>0</v>
      </c>
      <c r="Y52" s="68">
        <v>38.78</v>
      </c>
      <c r="Z52" s="2">
        <v>0</v>
      </c>
      <c r="AB52" s="68">
        <v>39.78</v>
      </c>
      <c r="AC52" s="2">
        <v>0</v>
      </c>
      <c r="AE52" s="2"/>
      <c r="AH52" s="68">
        <v>189.63</v>
      </c>
      <c r="AI52" s="75">
        <v>192</v>
      </c>
      <c r="AJ52" s="6">
        <f t="shared" si="2"/>
        <v>-2.3700000000000045</v>
      </c>
      <c r="AK52" s="5">
        <f t="shared" si="3"/>
        <v>0</v>
      </c>
      <c r="AL52" s="2">
        <v>0</v>
      </c>
      <c r="AN52" s="55">
        <f t="shared" si="10"/>
        <v>49.445</v>
      </c>
      <c r="AP52" s="50"/>
    </row>
    <row r="53" spans="1:42" x14ac:dyDescent="0.2">
      <c r="C53" s="2"/>
      <c r="E53" s="46"/>
      <c r="F53" s="2"/>
      <c r="G53" s="46"/>
      <c r="J53" s="46"/>
      <c r="K53" s="64"/>
      <c r="AE53" s="2"/>
      <c r="AK53" s="5"/>
      <c r="AN53" s="55"/>
      <c r="AP53" s="50"/>
    </row>
    <row r="54" spans="1:42" x14ac:dyDescent="0.2">
      <c r="A54" s="65"/>
      <c r="B54" s="66"/>
      <c r="C54" s="66"/>
      <c r="E54" s="46"/>
      <c r="F54" s="2"/>
      <c r="G54" s="46"/>
      <c r="J54" s="46"/>
      <c r="K54" s="64"/>
      <c r="AE54" s="2"/>
      <c r="AK54" s="5"/>
      <c r="AN54" s="55"/>
      <c r="AP54" s="50"/>
    </row>
    <row r="55" spans="1:42" x14ac:dyDescent="0.2">
      <c r="A55" s="65"/>
      <c r="B55" s="66"/>
      <c r="C55" s="66"/>
      <c r="D55" s="51"/>
      <c r="E55" s="46"/>
      <c r="F55" s="2"/>
      <c r="G55" s="46"/>
      <c r="J55" s="46"/>
      <c r="K55" s="64"/>
      <c r="AE55" s="2"/>
      <c r="AK55" s="5"/>
      <c r="AN55" s="55"/>
      <c r="AP55" s="50"/>
    </row>
    <row r="56" spans="1:42" x14ac:dyDescent="0.2">
      <c r="A56" s="65"/>
      <c r="B56" s="66"/>
      <c r="C56" s="66"/>
      <c r="E56" s="46"/>
      <c r="F56" s="2"/>
      <c r="G56" s="46"/>
      <c r="J56" s="46"/>
      <c r="K56" s="64"/>
      <c r="AE56" s="2"/>
      <c r="AK56" s="5"/>
      <c r="AN56" s="55"/>
      <c r="AP56" s="50"/>
    </row>
    <row r="57" spans="1:42" x14ac:dyDescent="0.2">
      <c r="A57" s="65"/>
      <c r="B57" s="66"/>
      <c r="C57" s="66"/>
      <c r="E57" s="46"/>
      <c r="F57" s="2"/>
      <c r="G57" s="46"/>
      <c r="J57" s="46"/>
      <c r="K57" s="64"/>
      <c r="AE57" s="2"/>
      <c r="AK57" s="5"/>
      <c r="AN57" s="55"/>
      <c r="AP57" s="50"/>
    </row>
    <row r="58" spans="1:42" x14ac:dyDescent="0.2">
      <c r="A58" s="65"/>
      <c r="B58" s="66"/>
      <c r="C58" s="66"/>
      <c r="E58" s="46"/>
      <c r="F58" s="2"/>
      <c r="G58" s="46"/>
      <c r="J58" s="46"/>
      <c r="K58" s="64"/>
      <c r="AE58" s="2"/>
      <c r="AK58" s="5"/>
      <c r="AN58" s="55"/>
      <c r="AP58" s="50"/>
    </row>
    <row r="59" spans="1:42" x14ac:dyDescent="0.2">
      <c r="A59" s="65"/>
      <c r="B59" s="66"/>
      <c r="C59" s="66"/>
      <c r="E59" s="46"/>
      <c r="F59" s="2"/>
      <c r="G59" s="46"/>
      <c r="J59" s="46"/>
      <c r="K59" s="64"/>
      <c r="AE59" s="2"/>
      <c r="AK59" s="5"/>
      <c r="AN59" s="55"/>
    </row>
    <row r="60" spans="1:42" s="53" customFormat="1" x14ac:dyDescent="0.2">
      <c r="A60" s="65"/>
      <c r="B60" s="66"/>
      <c r="C60" s="66"/>
      <c r="E60" s="46"/>
      <c r="F60" s="2"/>
      <c r="G60" s="46"/>
      <c r="H60" s="4"/>
      <c r="I60" s="3"/>
      <c r="J60" s="46"/>
      <c r="K60" s="64"/>
      <c r="L60" s="4"/>
      <c r="M60" s="5"/>
      <c r="N60" s="5"/>
      <c r="O60" s="2"/>
      <c r="P60" s="68"/>
      <c r="Q60" s="2"/>
      <c r="R60" s="2"/>
      <c r="S60" s="68"/>
      <c r="T60" s="2"/>
      <c r="U60" s="2"/>
      <c r="V60" s="68"/>
      <c r="W60" s="2"/>
      <c r="X60" s="2"/>
      <c r="Y60" s="68"/>
      <c r="Z60" s="2"/>
      <c r="AA60" s="2"/>
      <c r="AB60" s="68"/>
      <c r="AC60" s="2"/>
      <c r="AD60" s="2"/>
      <c r="AE60" s="2"/>
      <c r="AF60" s="2"/>
      <c r="AG60" s="2"/>
      <c r="AH60" s="68"/>
      <c r="AI60" s="75"/>
      <c r="AJ60" s="6"/>
      <c r="AK60" s="5"/>
      <c r="AL60" s="2"/>
      <c r="AM60" s="2"/>
      <c r="AN60" s="55"/>
      <c r="AO60" s="7"/>
      <c r="AP60" s="8"/>
    </row>
    <row r="61" spans="1:42" s="53" customFormat="1" x14ac:dyDescent="0.2">
      <c r="A61" s="65"/>
      <c r="B61" s="66"/>
      <c r="C61" s="66"/>
      <c r="D61" s="54"/>
      <c r="E61" s="46"/>
      <c r="F61" s="2"/>
      <c r="G61" s="46"/>
      <c r="H61" s="4"/>
      <c r="I61" s="3"/>
      <c r="J61" s="46"/>
      <c r="K61" s="64"/>
      <c r="L61" s="4"/>
      <c r="M61" s="5"/>
      <c r="N61" s="5"/>
      <c r="O61" s="2"/>
      <c r="P61" s="68"/>
      <c r="Q61" s="2"/>
      <c r="R61" s="2"/>
      <c r="S61" s="68"/>
      <c r="T61" s="2"/>
      <c r="U61" s="2"/>
      <c r="V61" s="68"/>
      <c r="W61" s="2"/>
      <c r="X61" s="2"/>
      <c r="Y61" s="68"/>
      <c r="Z61" s="2"/>
      <c r="AA61" s="2"/>
      <c r="AB61" s="68"/>
      <c r="AC61" s="2"/>
      <c r="AD61" s="2"/>
      <c r="AE61" s="2"/>
      <c r="AF61" s="2"/>
      <c r="AG61" s="2"/>
      <c r="AH61" s="68"/>
      <c r="AI61" s="75"/>
      <c r="AJ61" s="6"/>
      <c r="AK61" s="5"/>
      <c r="AL61" s="2"/>
      <c r="AM61" s="2"/>
      <c r="AN61" s="55"/>
      <c r="AO61" s="7"/>
      <c r="AP61" s="8"/>
    </row>
    <row r="62" spans="1:42" s="53" customFormat="1" x14ac:dyDescent="0.2">
      <c r="A62" s="65"/>
      <c r="B62" s="66"/>
      <c r="C62" s="66"/>
      <c r="E62" s="46"/>
      <c r="F62" s="2"/>
      <c r="G62" s="46"/>
      <c r="H62" s="4"/>
      <c r="I62" s="3"/>
      <c r="J62" s="46"/>
      <c r="K62" s="64"/>
      <c r="L62" s="4"/>
      <c r="M62" s="5"/>
      <c r="N62" s="5"/>
      <c r="O62" s="2"/>
      <c r="P62" s="68"/>
      <c r="Q62" s="2"/>
      <c r="R62" s="2"/>
      <c r="S62" s="68"/>
      <c r="T62" s="2"/>
      <c r="U62" s="2"/>
      <c r="V62" s="68"/>
      <c r="W62" s="2"/>
      <c r="X62" s="2"/>
      <c r="Y62" s="68"/>
      <c r="Z62" s="2"/>
      <c r="AA62" s="2"/>
      <c r="AB62" s="68"/>
      <c r="AC62" s="2"/>
      <c r="AD62" s="2"/>
      <c r="AE62" s="2"/>
      <c r="AF62" s="2"/>
      <c r="AG62" s="2"/>
      <c r="AH62" s="68"/>
      <c r="AI62" s="75"/>
      <c r="AJ62" s="6"/>
      <c r="AK62" s="5"/>
      <c r="AL62" s="2"/>
      <c r="AM62" s="2"/>
      <c r="AN62" s="55"/>
      <c r="AO62" s="7"/>
      <c r="AP62" s="8"/>
    </row>
    <row r="63" spans="1:42" s="53" customFormat="1" x14ac:dyDescent="0.2">
      <c r="A63" s="65"/>
      <c r="B63" s="66"/>
      <c r="C63" s="66"/>
      <c r="E63" s="46"/>
      <c r="F63" s="2"/>
      <c r="G63" s="46"/>
      <c r="H63" s="4"/>
      <c r="I63" s="3"/>
      <c r="J63" s="46"/>
      <c r="K63" s="64"/>
      <c r="L63" s="4"/>
      <c r="M63" s="5"/>
      <c r="N63" s="5"/>
      <c r="O63" s="2"/>
      <c r="P63" s="68"/>
      <c r="Q63" s="2"/>
      <c r="R63" s="2"/>
      <c r="S63" s="68"/>
      <c r="T63" s="2"/>
      <c r="U63" s="2"/>
      <c r="V63" s="68"/>
      <c r="W63" s="2"/>
      <c r="X63" s="2"/>
      <c r="Y63" s="68"/>
      <c r="Z63" s="2"/>
      <c r="AA63" s="2"/>
      <c r="AB63" s="68"/>
      <c r="AC63" s="2"/>
      <c r="AD63" s="2"/>
      <c r="AE63" s="2"/>
      <c r="AF63" s="2"/>
      <c r="AG63" s="2"/>
      <c r="AH63" s="68"/>
      <c r="AI63" s="75"/>
      <c r="AJ63" s="6"/>
      <c r="AK63" s="5"/>
      <c r="AL63" s="2"/>
      <c r="AM63" s="2"/>
      <c r="AN63" s="55"/>
      <c r="AO63" s="7"/>
      <c r="AP63" s="8"/>
    </row>
    <row r="64" spans="1:42" x14ac:dyDescent="0.2">
      <c r="A64" s="65"/>
      <c r="B64" s="66"/>
      <c r="C64" s="66"/>
      <c r="E64" s="46"/>
      <c r="F64" s="2"/>
      <c r="G64" s="46"/>
      <c r="J64" s="46"/>
      <c r="K64" s="64"/>
      <c r="AE64" s="2"/>
      <c r="AK64" s="5"/>
      <c r="AN64" s="55"/>
      <c r="AP64" s="50"/>
    </row>
    <row r="65" spans="1:42" x14ac:dyDescent="0.2">
      <c r="A65" s="65"/>
      <c r="B65" s="66"/>
      <c r="C65" s="66"/>
      <c r="E65" s="46"/>
      <c r="F65" s="2"/>
      <c r="G65" s="46"/>
      <c r="J65" s="46"/>
      <c r="K65" s="64"/>
      <c r="AE65" s="2"/>
      <c r="AK65" s="5"/>
      <c r="AN65" s="55"/>
      <c r="AP65" s="50"/>
    </row>
    <row r="66" spans="1:42" x14ac:dyDescent="0.2">
      <c r="A66" s="65"/>
      <c r="B66" s="66"/>
      <c r="C66" s="66"/>
      <c r="D66" s="51"/>
      <c r="E66" s="46"/>
      <c r="F66" s="2"/>
      <c r="G66" s="46"/>
      <c r="J66" s="46"/>
      <c r="K66" s="64"/>
      <c r="AE66" s="2"/>
      <c r="AK66" s="5"/>
      <c r="AN66" s="55"/>
      <c r="AP66" s="50"/>
    </row>
    <row r="67" spans="1:42" x14ac:dyDescent="0.2">
      <c r="A67" s="65"/>
      <c r="B67" s="66"/>
      <c r="C67" s="66"/>
      <c r="D67" s="51"/>
      <c r="E67" s="46"/>
      <c r="F67" s="2"/>
      <c r="G67" s="46"/>
      <c r="J67" s="46"/>
      <c r="K67" s="64"/>
      <c r="AE67" s="2"/>
      <c r="AK67" s="5"/>
      <c r="AN67" s="55"/>
      <c r="AP67" s="50"/>
    </row>
    <row r="68" spans="1:42" x14ac:dyDescent="0.2">
      <c r="A68" s="65"/>
      <c r="B68" s="66"/>
      <c r="C68" s="66"/>
      <c r="E68" s="46"/>
      <c r="F68" s="2"/>
      <c r="G68" s="46"/>
      <c r="J68" s="46"/>
      <c r="K68" s="64"/>
      <c r="AE68" s="2"/>
      <c r="AK68" s="5"/>
      <c r="AN68" s="55"/>
      <c r="AP68" s="50"/>
    </row>
    <row r="69" spans="1:42" x14ac:dyDescent="0.2">
      <c r="C69" s="51"/>
      <c r="D69" s="51"/>
      <c r="E69" s="46"/>
      <c r="F69" s="2"/>
      <c r="J69" s="46"/>
      <c r="AE69" s="2"/>
      <c r="AK69" s="5"/>
      <c r="AN69" s="55"/>
      <c r="AP69" s="50"/>
    </row>
    <row r="70" spans="1:42" x14ac:dyDescent="0.2">
      <c r="E70" s="46"/>
      <c r="F70" s="2"/>
      <c r="J70" s="46"/>
      <c r="AE70" s="2"/>
      <c r="AK70" s="5"/>
      <c r="AN70" s="55"/>
    </row>
    <row r="71" spans="1:42" s="53" customFormat="1" x14ac:dyDescent="0.2">
      <c r="A71" s="2"/>
      <c r="C71" s="8"/>
      <c r="E71" s="46"/>
      <c r="F71" s="2"/>
      <c r="G71" s="3"/>
      <c r="H71" s="4"/>
      <c r="I71" s="3"/>
      <c r="J71" s="46"/>
      <c r="K71" s="3"/>
      <c r="L71" s="4"/>
      <c r="M71" s="5"/>
      <c r="N71" s="5"/>
      <c r="O71" s="2"/>
      <c r="P71" s="68"/>
      <c r="Q71" s="2"/>
      <c r="R71" s="2"/>
      <c r="S71" s="68"/>
      <c r="T71" s="2"/>
      <c r="U71" s="2"/>
      <c r="V71" s="68"/>
      <c r="W71" s="2"/>
      <c r="X71" s="2"/>
      <c r="Y71" s="68"/>
      <c r="Z71" s="2"/>
      <c r="AA71" s="2"/>
      <c r="AB71" s="68"/>
      <c r="AC71" s="2"/>
      <c r="AD71" s="2"/>
      <c r="AE71" s="2"/>
      <c r="AF71" s="2"/>
      <c r="AG71" s="2"/>
      <c r="AH71" s="68"/>
      <c r="AI71" s="75"/>
      <c r="AJ71" s="6"/>
      <c r="AK71" s="5"/>
      <c r="AL71" s="2"/>
      <c r="AM71" s="2"/>
      <c r="AN71" s="55"/>
      <c r="AO71" s="7"/>
      <c r="AP71" s="8"/>
    </row>
    <row r="72" spans="1:42" x14ac:dyDescent="0.2">
      <c r="E72" s="46"/>
      <c r="F72" s="2"/>
      <c r="J72" s="46"/>
      <c r="AE72" s="2"/>
      <c r="AK72" s="5"/>
      <c r="AN72" s="55"/>
      <c r="AP72" s="50"/>
    </row>
    <row r="73" spans="1:42" x14ac:dyDescent="0.2">
      <c r="E73" s="46"/>
      <c r="F73" s="2"/>
      <c r="J73" s="46"/>
      <c r="AE73" s="2"/>
      <c r="AK73" s="5"/>
      <c r="AN73" s="55"/>
    </row>
    <row r="74" spans="1:42" s="53" customFormat="1" x14ac:dyDescent="0.2">
      <c r="A74" s="2"/>
      <c r="C74" s="8"/>
      <c r="E74" s="46"/>
      <c r="F74" s="2"/>
      <c r="G74" s="3"/>
      <c r="H74" s="4"/>
      <c r="I74" s="3"/>
      <c r="J74" s="46"/>
      <c r="K74" s="3"/>
      <c r="L74" s="4"/>
      <c r="M74" s="5"/>
      <c r="N74" s="5"/>
      <c r="O74" s="2"/>
      <c r="P74" s="68"/>
      <c r="Q74" s="2"/>
      <c r="R74" s="2"/>
      <c r="S74" s="68"/>
      <c r="T74" s="2"/>
      <c r="U74" s="2"/>
      <c r="V74" s="68"/>
      <c r="W74" s="2"/>
      <c r="X74" s="2"/>
      <c r="Y74" s="68"/>
      <c r="Z74" s="2"/>
      <c r="AA74" s="2"/>
      <c r="AB74" s="68"/>
      <c r="AC74" s="2"/>
      <c r="AD74" s="2"/>
      <c r="AE74" s="2"/>
      <c r="AF74" s="2"/>
      <c r="AG74" s="2"/>
      <c r="AH74" s="68"/>
      <c r="AI74" s="75"/>
      <c r="AJ74" s="6"/>
      <c r="AK74" s="5"/>
      <c r="AL74" s="2"/>
      <c r="AM74" s="2"/>
      <c r="AN74" s="55"/>
      <c r="AO74" s="7"/>
      <c r="AP74" s="8"/>
    </row>
    <row r="75" spans="1:42" x14ac:dyDescent="0.2">
      <c r="E75" s="46"/>
      <c r="F75" s="2"/>
      <c r="J75" s="46"/>
      <c r="AE75" s="2"/>
      <c r="AK75" s="5"/>
      <c r="AN75" s="55"/>
      <c r="AP75" s="50"/>
    </row>
    <row r="76" spans="1:42" x14ac:dyDescent="0.2">
      <c r="E76" s="46"/>
      <c r="F76" s="2"/>
      <c r="J76" s="46"/>
      <c r="AE76" s="2"/>
      <c r="AK76" s="5"/>
      <c r="AN76" s="55"/>
    </row>
    <row r="77" spans="1:42" x14ac:dyDescent="0.2">
      <c r="E77" s="46"/>
      <c r="J77" s="46"/>
      <c r="AE77" s="2"/>
      <c r="AK77" s="5"/>
      <c r="AN77" s="55"/>
    </row>
    <row r="78" spans="1:42" x14ac:dyDescent="0.2">
      <c r="E78" s="46"/>
      <c r="J78" s="46"/>
      <c r="AE78" s="2"/>
      <c r="AK78" s="5"/>
      <c r="AN78" s="55"/>
    </row>
    <row r="79" spans="1:42" x14ac:dyDescent="0.2">
      <c r="E79" s="46"/>
      <c r="J79" s="46"/>
      <c r="AE79" s="2"/>
      <c r="AK79" s="5"/>
      <c r="AN79" s="55"/>
    </row>
    <row r="80" spans="1:42" x14ac:dyDescent="0.2">
      <c r="E80" s="46"/>
      <c r="J80" s="46"/>
      <c r="AE80" s="2"/>
      <c r="AK80" s="5"/>
      <c r="AN80" s="55"/>
    </row>
    <row r="81" spans="5:40" x14ac:dyDescent="0.2">
      <c r="E81" s="46"/>
      <c r="J81" s="46"/>
      <c r="AE81" s="2"/>
      <c r="AK81" s="5"/>
      <c r="AN81" s="55"/>
    </row>
    <row r="82" spans="5:40" x14ac:dyDescent="0.2">
      <c r="E82" s="46"/>
      <c r="J82" s="46"/>
      <c r="AE82" s="2"/>
      <c r="AK82" s="5"/>
      <c r="AN82" s="55"/>
    </row>
    <row r="83" spans="5:40" x14ac:dyDescent="0.2">
      <c r="E83" s="46"/>
      <c r="J83" s="46"/>
      <c r="AE83" s="2"/>
      <c r="AK83" s="5"/>
      <c r="AN83" s="55"/>
    </row>
    <row r="84" spans="5:40" x14ac:dyDescent="0.2">
      <c r="E84" s="46"/>
      <c r="J84" s="46"/>
      <c r="AE84" s="2"/>
      <c r="AK84" s="5"/>
      <c r="AN84" s="55"/>
    </row>
    <row r="85" spans="5:40" x14ac:dyDescent="0.2">
      <c r="E85" s="46"/>
      <c r="J85" s="46"/>
      <c r="AE85" s="2"/>
      <c r="AK85" s="5"/>
      <c r="AN85" s="55"/>
    </row>
    <row r="86" spans="5:40" x14ac:dyDescent="0.2">
      <c r="E86" s="46"/>
      <c r="J86" s="46"/>
      <c r="AE86" s="2"/>
      <c r="AK86" s="5"/>
      <c r="AN86" s="55"/>
    </row>
    <row r="87" spans="5:40" x14ac:dyDescent="0.2">
      <c r="E87" s="46"/>
      <c r="J87" s="46"/>
      <c r="AE87" s="2"/>
      <c r="AK87" s="5"/>
      <c r="AN87" s="55"/>
    </row>
    <row r="88" spans="5:40" x14ac:dyDescent="0.2">
      <c r="E88" s="46"/>
      <c r="J88" s="46"/>
      <c r="AE88" s="2"/>
      <c r="AK88" s="5"/>
      <c r="AN88" s="55"/>
    </row>
    <row r="89" spans="5:40" x14ac:dyDescent="0.2">
      <c r="E89" s="46"/>
      <c r="J89" s="46"/>
      <c r="AE89" s="2"/>
      <c r="AK89" s="5"/>
      <c r="AN89" s="55"/>
    </row>
    <row r="90" spans="5:40" x14ac:dyDescent="0.2">
      <c r="E90" s="46"/>
      <c r="J90" s="46"/>
      <c r="AE90" s="2"/>
      <c r="AK90" s="5"/>
      <c r="AN90" s="55"/>
    </row>
    <row r="91" spans="5:40" x14ac:dyDescent="0.2">
      <c r="E91" s="46"/>
      <c r="J91" s="46"/>
      <c r="AK91" s="5"/>
      <c r="AN91" s="55"/>
    </row>
    <row r="92" spans="5:40" x14ac:dyDescent="0.2">
      <c r="E92" s="46"/>
      <c r="J92" s="46"/>
      <c r="AK92" s="5"/>
      <c r="AN92" s="55"/>
    </row>
    <row r="93" spans="5:40" x14ac:dyDescent="0.2">
      <c r="E93" s="46"/>
      <c r="J93" s="46"/>
      <c r="AK93" s="5"/>
      <c r="AN93" s="55"/>
    </row>
    <row r="94" spans="5:40" x14ac:dyDescent="0.2">
      <c r="E94" s="46"/>
      <c r="J94" s="46"/>
      <c r="AK94" s="5"/>
      <c r="AN94" s="55"/>
    </row>
    <row r="95" spans="5:40" x14ac:dyDescent="0.2">
      <c r="E95" s="46"/>
      <c r="J95" s="46"/>
      <c r="AK95" s="5"/>
      <c r="AN95" s="55"/>
    </row>
    <row r="96" spans="5:40" x14ac:dyDescent="0.2">
      <c r="E96" s="46"/>
      <c r="J96" s="46"/>
      <c r="AK96" s="5"/>
      <c r="AN96" s="55"/>
    </row>
    <row r="97" spans="5:37" x14ac:dyDescent="0.2">
      <c r="E97" s="46"/>
      <c r="J97" s="46"/>
      <c r="AK97" s="5"/>
    </row>
    <row r="98" spans="5:37" x14ac:dyDescent="0.2">
      <c r="E98" s="46"/>
      <c r="J98" s="46"/>
      <c r="AK98" s="5"/>
    </row>
    <row r="99" spans="5:37" x14ac:dyDescent="0.2">
      <c r="E99" s="46"/>
      <c r="J99" s="46"/>
      <c r="AK99" s="5"/>
    </row>
    <row r="100" spans="5:37" x14ac:dyDescent="0.2">
      <c r="E100" s="46"/>
      <c r="J100" s="46"/>
      <c r="AK100" s="5"/>
    </row>
  </sheetData>
  <autoFilter ref="A10:AQ10" xr:uid="{00000000-0001-0000-0000-000000000000}"/>
  <phoneticPr fontId="0" type="noConversion"/>
  <printOptions gridLines="1"/>
  <pageMargins left="0.15748031496062992" right="0.19685039370078741" top="0.98425196850393704" bottom="0.98425196850393704" header="0.51181102362204722" footer="0.51181102362204722"/>
  <pageSetup paperSize="9" scale="95" pageOrder="overThenDown" orientation="landscape" horizontalDpi="300" verticalDpi="300" r:id="rId1"/>
  <headerFooter alignWithMargins="0">
    <oddFooter>&amp;L&amp;"Arial,Standaard"&amp;9Datum: &amp;D</oddFooter>
  </headerFooter>
  <rowBreaks count="6" manualBreakCount="6">
    <brk id="27" max="16383" man="1"/>
    <brk id="41" max="16383" man="1"/>
    <brk id="46" max="16383" man="1"/>
    <brk id="59" max="16383" man="1"/>
    <brk id="70" max="16383" man="1"/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7CDE4-2C16-4D46-BFCE-057E86B9CCD0}">
  <sheetPr filterMode="1"/>
  <dimension ref="A1:AR99"/>
  <sheetViews>
    <sheetView tabSelected="1" workbookViewId="0">
      <selection activeCell="M1" sqref="M1"/>
    </sheetView>
  </sheetViews>
  <sheetFormatPr defaultColWidth="9" defaultRowHeight="12.75" x14ac:dyDescent="0.2"/>
  <cols>
    <col min="1" max="1" width="3" style="2" customWidth="1"/>
    <col min="2" max="2" width="23.875" style="2" customWidth="1"/>
    <col min="3" max="3" width="3.5" style="50" customWidth="1"/>
    <col min="4" max="4" width="0.625" style="2" customWidth="1"/>
    <col min="5" max="5" width="7.5" style="3" customWidth="1"/>
    <col min="6" max="6" width="0.5" style="4" customWidth="1"/>
    <col min="7" max="7" width="7.625" style="3" customWidth="1"/>
    <col min="8" max="8" width="1.125" style="4" hidden="1" customWidth="1"/>
    <col min="9" max="11" width="7.875" style="3" hidden="1" customWidth="1"/>
    <col min="12" max="12" width="0.375" style="4" customWidth="1"/>
    <col min="13" max="13" width="5.25" style="5" hidden="1" customWidth="1"/>
    <col min="14" max="14" width="5.625" style="5" customWidth="1"/>
    <col min="15" max="15" width="0.5" style="2" customWidth="1"/>
    <col min="16" max="16" width="5.125" style="68" customWidth="1"/>
    <col min="17" max="17" width="4.875" style="2" customWidth="1"/>
    <col min="18" max="18" width="0.25" style="2" customWidth="1"/>
    <col min="19" max="19" width="4.875" style="68" customWidth="1"/>
    <col min="20" max="20" width="4.875" style="2" customWidth="1"/>
    <col min="21" max="21" width="0.25" style="2" customWidth="1"/>
    <col min="22" max="22" width="4.875" style="68" customWidth="1"/>
    <col min="23" max="23" width="4.625" style="2" customWidth="1"/>
    <col min="24" max="24" width="0.25" style="2" customWidth="1"/>
    <col min="25" max="25" width="4.875" style="68" customWidth="1"/>
    <col min="26" max="26" width="4.875" style="2" customWidth="1"/>
    <col min="27" max="27" width="0.25" style="2" customWidth="1"/>
    <col min="28" max="28" width="4.875" style="68" customWidth="1"/>
    <col min="29" max="29" width="4.875" style="2" customWidth="1"/>
    <col min="30" max="30" width="1.125" style="2" hidden="1" customWidth="1"/>
    <col min="31" max="31" width="4.875" style="6" hidden="1" customWidth="1"/>
    <col min="32" max="32" width="4.875" style="2" hidden="1" customWidth="1"/>
    <col min="33" max="33" width="0.375" style="2" customWidth="1"/>
    <col min="34" max="34" width="5.875" style="68" customWidth="1"/>
    <col min="35" max="35" width="9.375" style="75" hidden="1" customWidth="1"/>
    <col min="36" max="36" width="7.875" style="6" hidden="1" customWidth="1"/>
    <col min="37" max="37" width="5.125" style="2" hidden="1" customWidth="1"/>
    <col min="38" max="38" width="4.375" style="2" customWidth="1"/>
    <col min="39" max="39" width="0.5" style="2" customWidth="1"/>
    <col min="40" max="40" width="6.125" style="7" customWidth="1"/>
    <col min="41" max="41" width="0.5" style="7" customWidth="1"/>
    <col min="42" max="42" width="4" style="8" customWidth="1"/>
    <col min="43" max="16384" width="9" style="2"/>
  </cols>
  <sheetData>
    <row r="1" spans="1:44" ht="18.75" x14ac:dyDescent="0.3">
      <c r="A1" s="1" t="s">
        <v>85</v>
      </c>
    </row>
    <row r="4" spans="1:44" x14ac:dyDescent="0.2">
      <c r="A4" s="10" t="s">
        <v>0</v>
      </c>
      <c r="B4" s="9" t="s">
        <v>1</v>
      </c>
      <c r="C4" s="11" t="s">
        <v>2</v>
      </c>
      <c r="D4" s="11"/>
      <c r="E4" s="12"/>
      <c r="F4" s="14" t="s">
        <v>3</v>
      </c>
      <c r="G4" s="14"/>
      <c r="H4" s="15"/>
      <c r="I4" s="16" t="s">
        <v>4</v>
      </c>
      <c r="J4" s="16" t="s">
        <v>5</v>
      </c>
      <c r="K4" s="16" t="s">
        <v>6</v>
      </c>
      <c r="L4" s="13"/>
      <c r="M4" s="17" t="s">
        <v>7</v>
      </c>
      <c r="N4" s="18"/>
      <c r="O4" s="10"/>
      <c r="P4" s="78"/>
      <c r="Q4" s="19" t="s">
        <v>8</v>
      </c>
      <c r="R4" s="11"/>
      <c r="S4" s="69"/>
      <c r="T4" s="19" t="s">
        <v>9</v>
      </c>
      <c r="U4" s="10"/>
      <c r="V4" s="69"/>
      <c r="W4" s="19" t="s">
        <v>10</v>
      </c>
      <c r="X4" s="10"/>
      <c r="Y4" s="69"/>
      <c r="Z4" s="19" t="s">
        <v>11</v>
      </c>
      <c r="AA4" s="10"/>
      <c r="AB4" s="69"/>
      <c r="AC4" s="19" t="s">
        <v>12</v>
      </c>
      <c r="AD4" s="52"/>
      <c r="AE4" s="20"/>
      <c r="AF4" s="19" t="s">
        <v>35</v>
      </c>
      <c r="AG4" s="10"/>
      <c r="AH4" s="74" t="s">
        <v>13</v>
      </c>
      <c r="AI4" s="76"/>
      <c r="AJ4" s="14" t="s">
        <v>13</v>
      </c>
      <c r="AK4" s="14"/>
      <c r="AL4" s="21"/>
      <c r="AM4" s="10"/>
      <c r="AN4" s="22" t="s">
        <v>14</v>
      </c>
      <c r="AO4" s="23"/>
      <c r="AP4" s="24" t="s">
        <v>15</v>
      </c>
    </row>
    <row r="5" spans="1:44" x14ac:dyDescent="0.2">
      <c r="A5" s="10"/>
      <c r="B5" s="10"/>
      <c r="C5" s="11"/>
      <c r="D5" s="10"/>
      <c r="E5" s="25"/>
      <c r="F5" s="26"/>
      <c r="G5" s="25"/>
      <c r="H5" s="26"/>
      <c r="I5" s="25" t="s">
        <v>16</v>
      </c>
      <c r="J5" s="25" t="s">
        <v>17</v>
      </c>
      <c r="K5" s="25" t="s">
        <v>18</v>
      </c>
      <c r="L5" s="27"/>
      <c r="M5" s="28" t="s">
        <v>19</v>
      </c>
      <c r="N5" s="29" t="s">
        <v>20</v>
      </c>
      <c r="O5" s="10"/>
      <c r="P5" s="70" t="s">
        <v>17</v>
      </c>
      <c r="Q5" s="31" t="s">
        <v>21</v>
      </c>
      <c r="R5" s="11"/>
      <c r="S5" s="70" t="s">
        <v>17</v>
      </c>
      <c r="T5" s="31" t="s">
        <v>21</v>
      </c>
      <c r="U5" s="10"/>
      <c r="V5" s="70" t="s">
        <v>17</v>
      </c>
      <c r="W5" s="31" t="s">
        <v>21</v>
      </c>
      <c r="X5" s="10"/>
      <c r="Y5" s="70" t="s">
        <v>17</v>
      </c>
      <c r="Z5" s="31" t="s">
        <v>21</v>
      </c>
      <c r="AA5" s="10"/>
      <c r="AB5" s="70" t="s">
        <v>17</v>
      </c>
      <c r="AC5" s="31" t="s">
        <v>21</v>
      </c>
      <c r="AD5" s="11"/>
      <c r="AE5" s="30" t="s">
        <v>17</v>
      </c>
      <c r="AF5" s="31" t="s">
        <v>21</v>
      </c>
      <c r="AG5" s="10"/>
      <c r="AH5" s="70" t="s">
        <v>22</v>
      </c>
      <c r="AI5" s="77" t="s">
        <v>23</v>
      </c>
      <c r="AJ5" s="32" t="s">
        <v>24</v>
      </c>
      <c r="AK5" s="33" t="s">
        <v>25</v>
      </c>
      <c r="AL5" s="31" t="s">
        <v>26</v>
      </c>
      <c r="AM5" s="10"/>
      <c r="AN5" s="34" t="s">
        <v>26</v>
      </c>
      <c r="AO5" s="23"/>
      <c r="AP5" s="35" t="s">
        <v>27</v>
      </c>
    </row>
    <row r="6" spans="1:44" x14ac:dyDescent="0.2">
      <c r="A6" s="10"/>
      <c r="B6" s="10"/>
      <c r="C6" s="11"/>
      <c r="D6" s="10"/>
      <c r="E6" s="33" t="s">
        <v>28</v>
      </c>
      <c r="F6" s="26"/>
      <c r="G6" s="33" t="s">
        <v>29</v>
      </c>
      <c r="H6" s="26"/>
      <c r="I6" s="25"/>
      <c r="J6" s="25"/>
      <c r="K6" s="25"/>
      <c r="L6" s="27"/>
      <c r="M6" s="28"/>
      <c r="N6" s="36" t="s">
        <v>26</v>
      </c>
      <c r="O6" s="10"/>
      <c r="P6" s="71"/>
      <c r="Q6" s="38" t="s">
        <v>30</v>
      </c>
      <c r="R6" s="11"/>
      <c r="S6" s="71"/>
      <c r="T6" s="38" t="s">
        <v>30</v>
      </c>
      <c r="U6" s="10"/>
      <c r="V6" s="71"/>
      <c r="W6" s="38" t="s">
        <v>30</v>
      </c>
      <c r="X6" s="10"/>
      <c r="Y6" s="71"/>
      <c r="Z6" s="38" t="s">
        <v>30</v>
      </c>
      <c r="AA6" s="10"/>
      <c r="AB6" s="71"/>
      <c r="AC6" s="38" t="s">
        <v>30</v>
      </c>
      <c r="AD6" s="11"/>
      <c r="AE6" s="37"/>
      <c r="AF6" s="38" t="s">
        <v>30</v>
      </c>
      <c r="AG6" s="10"/>
      <c r="AH6" s="71" t="s">
        <v>31</v>
      </c>
      <c r="AI6" s="77" t="s">
        <v>17</v>
      </c>
      <c r="AJ6" s="32" t="s">
        <v>18</v>
      </c>
      <c r="AK6" s="39" t="s">
        <v>26</v>
      </c>
      <c r="AL6" s="38" t="s">
        <v>30</v>
      </c>
      <c r="AM6" s="10"/>
      <c r="AN6" s="34" t="s">
        <v>32</v>
      </c>
      <c r="AO6" s="23"/>
      <c r="AP6" s="35"/>
    </row>
    <row r="7" spans="1:44" x14ac:dyDescent="0.2">
      <c r="A7" s="10"/>
      <c r="B7" s="10"/>
      <c r="C7" s="11"/>
      <c r="D7" s="10"/>
      <c r="E7" s="40" t="s">
        <v>17</v>
      </c>
      <c r="F7" s="26"/>
      <c r="G7" s="40" t="s">
        <v>17</v>
      </c>
      <c r="H7" s="26"/>
      <c r="I7" s="25"/>
      <c r="J7" s="25"/>
      <c r="K7" s="25"/>
      <c r="L7" s="27"/>
      <c r="M7" s="28"/>
      <c r="N7" s="41" t="s">
        <v>32</v>
      </c>
      <c r="O7" s="10"/>
      <c r="P7" s="72"/>
      <c r="Q7" s="43" t="s">
        <v>33</v>
      </c>
      <c r="R7" s="11"/>
      <c r="S7" s="72"/>
      <c r="T7" s="43" t="s">
        <v>33</v>
      </c>
      <c r="U7" s="10"/>
      <c r="V7" s="72"/>
      <c r="W7" s="43" t="s">
        <v>33</v>
      </c>
      <c r="X7" s="10"/>
      <c r="Y7" s="72"/>
      <c r="Z7" s="43" t="s">
        <v>33</v>
      </c>
      <c r="AA7" s="10"/>
      <c r="AB7" s="72"/>
      <c r="AC7" s="43" t="s">
        <v>33</v>
      </c>
      <c r="AD7" s="11"/>
      <c r="AE7" s="42"/>
      <c r="AF7" s="43" t="s">
        <v>33</v>
      </c>
      <c r="AG7" s="10"/>
      <c r="AH7" s="72" t="s">
        <v>17</v>
      </c>
      <c r="AI7" s="77"/>
      <c r="AJ7" s="32"/>
      <c r="AK7" s="40" t="s">
        <v>32</v>
      </c>
      <c r="AL7" s="43" t="s">
        <v>33</v>
      </c>
      <c r="AM7" s="10"/>
      <c r="AN7" s="44"/>
      <c r="AO7" s="23"/>
      <c r="AP7" s="45"/>
    </row>
    <row r="8" spans="1:44" ht="12" customHeight="1" x14ac:dyDescent="0.2">
      <c r="J8" s="46"/>
      <c r="AK8" s="5"/>
    </row>
    <row r="9" spans="1:44" s="53" customFormat="1" ht="12" customHeight="1" x14ac:dyDescent="0.2">
      <c r="A9" s="2"/>
      <c r="B9" s="56"/>
      <c r="C9" s="58"/>
      <c r="D9" s="58"/>
      <c r="E9" s="59"/>
      <c r="F9" s="57"/>
      <c r="G9" s="60"/>
      <c r="H9" s="61"/>
      <c r="I9" s="60"/>
      <c r="J9" s="59"/>
      <c r="K9" s="60"/>
      <c r="L9" s="61"/>
      <c r="M9" s="63"/>
      <c r="N9" s="62"/>
      <c r="O9" s="2"/>
      <c r="P9" s="68"/>
      <c r="Q9" s="2"/>
      <c r="R9" s="2"/>
      <c r="S9" s="68"/>
      <c r="T9" s="2"/>
      <c r="U9" s="2"/>
      <c r="V9" s="68"/>
      <c r="W9" s="2"/>
      <c r="X9" s="2"/>
      <c r="Y9" s="68"/>
      <c r="Z9" s="2"/>
      <c r="AA9" s="2"/>
      <c r="AB9" s="68"/>
      <c r="AC9" s="2"/>
      <c r="AD9" s="2"/>
      <c r="AE9" s="2"/>
      <c r="AF9" s="2"/>
      <c r="AG9" s="2"/>
      <c r="AH9" s="68"/>
      <c r="AI9" s="75"/>
      <c r="AJ9" s="6"/>
      <c r="AK9" s="5"/>
      <c r="AL9" s="2"/>
      <c r="AM9" s="2"/>
      <c r="AN9" s="55"/>
      <c r="AO9" s="55"/>
      <c r="AP9" s="50"/>
      <c r="AQ9" s="2"/>
    </row>
    <row r="10" spans="1:44" s="53" customFormat="1" ht="29.45" customHeight="1" x14ac:dyDescent="0.25">
      <c r="A10" s="65">
        <v>9</v>
      </c>
      <c r="B10" s="66" t="s">
        <v>43</v>
      </c>
      <c r="C10" s="66" t="s">
        <v>86</v>
      </c>
      <c r="D10" s="51"/>
      <c r="E10" s="46">
        <v>0.44444444444444398</v>
      </c>
      <c r="F10" s="2"/>
      <c r="G10" s="46">
        <v>0.49369212962962961</v>
      </c>
      <c r="H10" s="4"/>
      <c r="I10" s="3">
        <f t="shared" ref="I10:I45" si="0">G10-E10</f>
        <v>4.924768518518563E-2</v>
      </c>
      <c r="J10" s="46">
        <v>4.791666666666667E-2</v>
      </c>
      <c r="K10" s="64">
        <f t="shared" ref="K10:K45" si="1">ABS(I10-J10)</f>
        <v>1.3310185185189602E-3</v>
      </c>
      <c r="L10" s="4"/>
      <c r="M10" s="5">
        <v>0</v>
      </c>
      <c r="N10" s="5">
        <f t="shared" ref="N10:N39" si="2">IF((M10&lt;0),0,M10)</f>
        <v>0</v>
      </c>
      <c r="O10" s="2"/>
      <c r="P10" s="68">
        <v>32.65</v>
      </c>
      <c r="Q10" s="2">
        <v>0</v>
      </c>
      <c r="R10" s="2"/>
      <c r="S10" s="68">
        <v>41.16</v>
      </c>
      <c r="T10" s="2">
        <v>0</v>
      </c>
      <c r="U10" s="2"/>
      <c r="V10" s="68">
        <v>38.020000000000003</v>
      </c>
      <c r="W10" s="2">
        <v>0</v>
      </c>
      <c r="X10" s="2"/>
      <c r="Y10" s="68">
        <v>34.659999999999997</v>
      </c>
      <c r="Z10" s="2">
        <v>0</v>
      </c>
      <c r="AA10" s="2"/>
      <c r="AB10" s="68">
        <v>38.869999999999997</v>
      </c>
      <c r="AC10" s="2">
        <v>2</v>
      </c>
      <c r="AD10" s="2"/>
      <c r="AE10" s="2"/>
      <c r="AF10" s="2"/>
      <c r="AG10" s="2"/>
      <c r="AH10" s="68">
        <v>158.5</v>
      </c>
      <c r="AI10" s="75">
        <v>192</v>
      </c>
      <c r="AJ10" s="6">
        <f t="shared" ref="AJ10:AJ45" si="3">AH10-AI10</f>
        <v>-33.5</v>
      </c>
      <c r="AK10" s="5">
        <f t="shared" ref="AK10:AK45" si="4">IF(AJ10&lt;0,0*AH10,0*AI10+0.5*AJ10)</f>
        <v>0</v>
      </c>
      <c r="AL10" s="2">
        <v>0</v>
      </c>
      <c r="AM10" s="2"/>
      <c r="AN10" s="55">
        <f t="shared" ref="AN10:AN31" si="5">N10+(P10*0.25+Q10)+(S10*0.25+T10)+(V10*0.25+W10)+(Y10*0.25+Z10)+(AB10*0.25+AC10)+(AE10*0.25+AF10)+AK10+AL10</f>
        <v>48.34</v>
      </c>
      <c r="AO10" s="7"/>
      <c r="AP10" s="80">
        <v>1</v>
      </c>
      <c r="AQ10" s="2"/>
      <c r="AR10" s="2"/>
    </row>
    <row r="11" spans="1:44" s="53" customFormat="1" hidden="1" x14ac:dyDescent="0.2">
      <c r="A11" s="65">
        <v>2</v>
      </c>
      <c r="B11" s="66" t="s">
        <v>36</v>
      </c>
      <c r="C11" s="66" t="s">
        <v>78</v>
      </c>
      <c r="E11" s="46">
        <v>0.42013888888888901</v>
      </c>
      <c r="F11" s="2"/>
      <c r="G11" s="46">
        <v>0.47054398148148147</v>
      </c>
      <c r="H11" s="4"/>
      <c r="I11" s="3">
        <f t="shared" si="0"/>
        <v>5.040509259259246E-2</v>
      </c>
      <c r="J11" s="46">
        <v>4.791666666666667E-2</v>
      </c>
      <c r="K11" s="64">
        <f t="shared" si="1"/>
        <v>2.4884259259257899E-3</v>
      </c>
      <c r="L11" s="4"/>
      <c r="M11" s="5">
        <v>0</v>
      </c>
      <c r="N11" s="5">
        <f t="shared" si="2"/>
        <v>0</v>
      </c>
      <c r="O11" s="2"/>
      <c r="P11" s="68">
        <v>48.3</v>
      </c>
      <c r="Q11" s="2">
        <v>0</v>
      </c>
      <c r="R11" s="2"/>
      <c r="S11" s="68">
        <v>52</v>
      </c>
      <c r="T11" s="2">
        <v>2</v>
      </c>
      <c r="U11" s="2"/>
      <c r="V11" s="68">
        <v>39.1</v>
      </c>
      <c r="W11" s="2">
        <v>0</v>
      </c>
      <c r="X11" s="2"/>
      <c r="Y11" s="68">
        <v>39.29</v>
      </c>
      <c r="Z11" s="2">
        <v>0</v>
      </c>
      <c r="AA11" s="2"/>
      <c r="AB11" s="68">
        <v>45.31</v>
      </c>
      <c r="AC11" s="2">
        <v>2</v>
      </c>
      <c r="AD11" s="2"/>
      <c r="AE11" s="2"/>
      <c r="AF11" s="2"/>
      <c r="AG11" s="2"/>
      <c r="AH11" s="68">
        <v>176.79</v>
      </c>
      <c r="AI11" s="75">
        <v>192</v>
      </c>
      <c r="AJ11" s="6">
        <f t="shared" si="3"/>
        <v>-15.210000000000008</v>
      </c>
      <c r="AK11" s="5">
        <f t="shared" si="4"/>
        <v>0</v>
      </c>
      <c r="AL11" s="2">
        <v>6</v>
      </c>
      <c r="AM11" s="2"/>
      <c r="AN11" s="55">
        <f t="shared" si="5"/>
        <v>66</v>
      </c>
      <c r="AO11" s="7"/>
      <c r="AP11" s="8"/>
    </row>
    <row r="12" spans="1:44" s="53" customFormat="1" hidden="1" x14ac:dyDescent="0.2">
      <c r="A12" s="65">
        <v>3</v>
      </c>
      <c r="B12" s="66" t="s">
        <v>37</v>
      </c>
      <c r="C12" s="66" t="s">
        <v>78</v>
      </c>
      <c r="D12" s="54"/>
      <c r="E12" s="46">
        <v>0.42361111111111099</v>
      </c>
      <c r="F12" s="2"/>
      <c r="G12" s="46">
        <v>0.47285879629629629</v>
      </c>
      <c r="H12" s="4"/>
      <c r="I12" s="3">
        <f t="shared" si="0"/>
        <v>4.9247685185185297E-2</v>
      </c>
      <c r="J12" s="46">
        <v>4.791666666666667E-2</v>
      </c>
      <c r="K12" s="64">
        <f t="shared" si="1"/>
        <v>1.3310185185186271E-3</v>
      </c>
      <c r="L12" s="4"/>
      <c r="M12" s="5">
        <v>0</v>
      </c>
      <c r="N12" s="5">
        <f t="shared" si="2"/>
        <v>0</v>
      </c>
      <c r="O12" s="2"/>
      <c r="P12" s="68">
        <v>77.709999999999994</v>
      </c>
      <c r="Q12" s="2">
        <v>0</v>
      </c>
      <c r="R12" s="2"/>
      <c r="S12" s="68">
        <v>40.75</v>
      </c>
      <c r="T12" s="2">
        <v>0</v>
      </c>
      <c r="U12" s="2"/>
      <c r="V12" s="68">
        <v>55.4</v>
      </c>
      <c r="W12" s="2">
        <v>20</v>
      </c>
      <c r="X12" s="2"/>
      <c r="Y12" s="68">
        <v>47.46</v>
      </c>
      <c r="Z12" s="2">
        <v>0</v>
      </c>
      <c r="AA12" s="2"/>
      <c r="AB12" s="68">
        <v>45.71</v>
      </c>
      <c r="AC12" s="2">
        <v>0</v>
      </c>
      <c r="AD12" s="2"/>
      <c r="AE12" s="2"/>
      <c r="AF12" s="2"/>
      <c r="AG12" s="2"/>
      <c r="AH12" s="68">
        <v>176.15</v>
      </c>
      <c r="AI12" s="75">
        <v>192</v>
      </c>
      <c r="AJ12" s="6">
        <f t="shared" si="3"/>
        <v>-15.849999999999994</v>
      </c>
      <c r="AK12" s="5">
        <f t="shared" si="4"/>
        <v>0</v>
      </c>
      <c r="AL12" s="2">
        <v>3</v>
      </c>
      <c r="AM12" s="2"/>
      <c r="AN12" s="55">
        <f t="shared" si="5"/>
        <v>89.757499999999993</v>
      </c>
      <c r="AP12" s="8"/>
    </row>
    <row r="13" spans="1:44" s="53" customFormat="1" hidden="1" x14ac:dyDescent="0.2">
      <c r="A13" s="65">
        <v>20</v>
      </c>
      <c r="B13" s="66" t="s">
        <v>54</v>
      </c>
      <c r="C13" s="66" t="s">
        <v>82</v>
      </c>
      <c r="D13" s="54"/>
      <c r="E13" s="46">
        <v>0.42708333333333298</v>
      </c>
      <c r="F13" s="2"/>
      <c r="G13" s="46">
        <v>0.47667824074074072</v>
      </c>
      <c r="H13" s="4"/>
      <c r="I13" s="3">
        <f t="shared" si="0"/>
        <v>4.959490740740774E-2</v>
      </c>
      <c r="J13" s="46">
        <v>4.791666666666667E-2</v>
      </c>
      <c r="K13" s="64">
        <f t="shared" si="1"/>
        <v>1.6782407407410702E-3</v>
      </c>
      <c r="L13" s="4"/>
      <c r="M13" s="5">
        <v>0</v>
      </c>
      <c r="N13" s="5">
        <f t="shared" si="2"/>
        <v>0</v>
      </c>
      <c r="O13" s="2"/>
      <c r="P13" s="68">
        <v>51.4</v>
      </c>
      <c r="Q13" s="2">
        <v>0</v>
      </c>
      <c r="R13" s="2"/>
      <c r="S13" s="68">
        <v>42.37</v>
      </c>
      <c r="T13" s="2">
        <v>0</v>
      </c>
      <c r="U13" s="2"/>
      <c r="V13" s="68">
        <v>43.07</v>
      </c>
      <c r="W13" s="2">
        <v>0</v>
      </c>
      <c r="X13" s="2"/>
      <c r="Y13" s="68">
        <v>43.6</v>
      </c>
      <c r="Z13" s="2">
        <v>0</v>
      </c>
      <c r="AA13" s="2"/>
      <c r="AB13" s="68">
        <v>47.27</v>
      </c>
      <c r="AC13" s="2">
        <v>0</v>
      </c>
      <c r="AD13" s="2"/>
      <c r="AE13" s="2"/>
      <c r="AF13" s="2"/>
      <c r="AG13" s="2"/>
      <c r="AH13" s="68">
        <v>171.42</v>
      </c>
      <c r="AI13" s="75">
        <v>192</v>
      </c>
      <c r="AJ13" s="6">
        <f t="shared" si="3"/>
        <v>-20.580000000000013</v>
      </c>
      <c r="AK13" s="5">
        <f t="shared" si="4"/>
        <v>0</v>
      </c>
      <c r="AL13" s="2">
        <v>0</v>
      </c>
      <c r="AM13" s="2"/>
      <c r="AN13" s="55">
        <f t="shared" si="5"/>
        <v>56.927500000000002</v>
      </c>
      <c r="AP13" s="8"/>
    </row>
    <row r="14" spans="1:44" hidden="1" x14ac:dyDescent="0.2">
      <c r="A14" s="65">
        <v>5</v>
      </c>
      <c r="B14" s="66" t="s">
        <v>51</v>
      </c>
      <c r="C14" s="66" t="s">
        <v>80</v>
      </c>
      <c r="E14" s="46">
        <v>0.43055555555555503</v>
      </c>
      <c r="F14" s="2"/>
      <c r="G14" s="46">
        <v>0.47877314814814814</v>
      </c>
      <c r="I14" s="3">
        <f t="shared" si="0"/>
        <v>4.8217592592593117E-2</v>
      </c>
      <c r="J14" s="46">
        <v>4.791666666666667E-2</v>
      </c>
      <c r="K14" s="64">
        <f t="shared" si="1"/>
        <v>3.0092592592644712E-4</v>
      </c>
      <c r="M14" s="5">
        <v>0</v>
      </c>
      <c r="N14" s="5">
        <f t="shared" si="2"/>
        <v>0</v>
      </c>
      <c r="P14" s="68">
        <v>48.21</v>
      </c>
      <c r="Q14" s="2">
        <v>0</v>
      </c>
      <c r="S14" s="68">
        <v>48.72</v>
      </c>
      <c r="T14" s="2">
        <v>0</v>
      </c>
      <c r="V14" s="68">
        <v>45.5</v>
      </c>
      <c r="W14" s="2">
        <v>0</v>
      </c>
      <c r="Y14" s="68">
        <v>44.12</v>
      </c>
      <c r="Z14" s="2">
        <v>0</v>
      </c>
      <c r="AB14" s="68">
        <v>49.87</v>
      </c>
      <c r="AC14" s="2">
        <v>2</v>
      </c>
      <c r="AE14" s="2"/>
      <c r="AH14" s="68">
        <v>169.97</v>
      </c>
      <c r="AI14" s="75">
        <v>192</v>
      </c>
      <c r="AJ14" s="6">
        <f t="shared" si="3"/>
        <v>-22.03</v>
      </c>
      <c r="AK14" s="5">
        <f t="shared" si="4"/>
        <v>0</v>
      </c>
      <c r="AL14" s="2">
        <v>3</v>
      </c>
      <c r="AN14" s="55">
        <f t="shared" si="5"/>
        <v>64.105000000000004</v>
      </c>
      <c r="AP14" s="50"/>
    </row>
    <row r="15" spans="1:44" hidden="1" x14ac:dyDescent="0.2">
      <c r="A15" s="65">
        <v>6</v>
      </c>
      <c r="B15" s="66" t="s">
        <v>40</v>
      </c>
      <c r="C15" s="66" t="s">
        <v>81</v>
      </c>
      <c r="E15" s="46">
        <v>0.43402777777777801</v>
      </c>
      <c r="F15" s="2"/>
      <c r="G15" s="46">
        <v>0.48297789351851855</v>
      </c>
      <c r="I15" s="3">
        <f t="shared" si="0"/>
        <v>4.8950115740740541E-2</v>
      </c>
      <c r="J15" s="46">
        <v>4.791666666666667E-2</v>
      </c>
      <c r="K15" s="64">
        <f t="shared" si="1"/>
        <v>1.0334490740738708E-3</v>
      </c>
      <c r="M15" s="5">
        <v>0</v>
      </c>
      <c r="N15" s="5">
        <f t="shared" si="2"/>
        <v>0</v>
      </c>
      <c r="P15" s="68">
        <v>31.79</v>
      </c>
      <c r="Q15" s="2">
        <v>0</v>
      </c>
      <c r="S15" s="68">
        <v>30.94</v>
      </c>
      <c r="T15" s="2">
        <v>0</v>
      </c>
      <c r="V15" s="68">
        <v>39.81</v>
      </c>
      <c r="W15" s="2">
        <v>0</v>
      </c>
      <c r="Y15" s="68">
        <v>31.41</v>
      </c>
      <c r="Z15" s="2">
        <v>0</v>
      </c>
      <c r="AB15" s="68">
        <v>35.43</v>
      </c>
      <c r="AC15" s="2">
        <v>0</v>
      </c>
      <c r="AE15" s="2"/>
      <c r="AH15" s="68">
        <v>172.01</v>
      </c>
      <c r="AI15" s="75">
        <v>192</v>
      </c>
      <c r="AJ15" s="6">
        <f t="shared" si="3"/>
        <v>-19.990000000000009</v>
      </c>
      <c r="AK15" s="5">
        <f t="shared" si="4"/>
        <v>0</v>
      </c>
      <c r="AL15" s="2">
        <v>3</v>
      </c>
      <c r="AN15" s="55">
        <f t="shared" si="5"/>
        <v>45.345000000000006</v>
      </c>
      <c r="AP15" s="50"/>
    </row>
    <row r="16" spans="1:44" hidden="1" x14ac:dyDescent="0.2">
      <c r="A16" s="65">
        <v>7</v>
      </c>
      <c r="B16" s="66" t="s">
        <v>41</v>
      </c>
      <c r="C16" s="66" t="s">
        <v>80</v>
      </c>
      <c r="D16" s="51"/>
      <c r="E16" s="46">
        <v>0.4375</v>
      </c>
      <c r="F16" s="2"/>
      <c r="G16" s="46">
        <v>0.48575231481481479</v>
      </c>
      <c r="I16" s="3">
        <f t="shared" si="0"/>
        <v>4.825231481481479E-2</v>
      </c>
      <c r="J16" s="46">
        <v>4.791666666666667E-2</v>
      </c>
      <c r="K16" s="64">
        <f t="shared" si="1"/>
        <v>3.3564814814811966E-4</v>
      </c>
      <c r="M16" s="5">
        <v>0</v>
      </c>
      <c r="N16" s="5">
        <f t="shared" si="2"/>
        <v>0</v>
      </c>
      <c r="P16" s="68">
        <v>38.659999999999997</v>
      </c>
      <c r="Q16" s="2">
        <v>0</v>
      </c>
      <c r="S16" s="68">
        <v>35.369999999999997</v>
      </c>
      <c r="T16" s="2">
        <v>0</v>
      </c>
      <c r="V16" s="68">
        <v>41.04</v>
      </c>
      <c r="W16" s="2">
        <v>0</v>
      </c>
      <c r="Y16" s="68">
        <v>37.159999999999997</v>
      </c>
      <c r="Z16" s="2">
        <v>0</v>
      </c>
      <c r="AB16" s="68">
        <v>39.200000000000003</v>
      </c>
      <c r="AC16" s="2">
        <v>0</v>
      </c>
      <c r="AE16" s="2"/>
      <c r="AH16" s="68">
        <v>145.35</v>
      </c>
      <c r="AI16" s="75">
        <v>192</v>
      </c>
      <c r="AJ16" s="6">
        <f t="shared" si="3"/>
        <v>-46.650000000000006</v>
      </c>
      <c r="AK16" s="5">
        <f t="shared" si="4"/>
        <v>0</v>
      </c>
      <c r="AL16" s="2">
        <v>0</v>
      </c>
      <c r="AN16" s="55">
        <f t="shared" si="5"/>
        <v>47.857500000000002</v>
      </c>
      <c r="AP16" s="50"/>
    </row>
    <row r="17" spans="1:44" hidden="1" x14ac:dyDescent="0.2">
      <c r="A17" s="65">
        <v>8</v>
      </c>
      <c r="B17" s="66" t="s">
        <v>57</v>
      </c>
      <c r="C17" s="66" t="s">
        <v>81</v>
      </c>
      <c r="E17" s="46">
        <v>0.44097222222222199</v>
      </c>
      <c r="F17" s="2"/>
      <c r="G17" s="46">
        <v>0.48666666666666669</v>
      </c>
      <c r="I17" s="3">
        <f t="shared" si="0"/>
        <v>4.5694444444444704E-2</v>
      </c>
      <c r="J17" s="46">
        <v>4.791666666666667E-2</v>
      </c>
      <c r="K17" s="64">
        <f t="shared" si="1"/>
        <v>2.2222222222219659E-3</v>
      </c>
      <c r="M17" s="5">
        <f>(K17*24*60*60-60)*0.25</f>
        <v>32.999999999994458</v>
      </c>
      <c r="N17" s="5">
        <f t="shared" si="2"/>
        <v>32.999999999994458</v>
      </c>
      <c r="P17" s="68">
        <v>65.08</v>
      </c>
      <c r="Q17" s="2">
        <v>0</v>
      </c>
      <c r="S17" s="68">
        <v>46.95</v>
      </c>
      <c r="T17" s="2">
        <v>0</v>
      </c>
      <c r="V17" s="68">
        <v>58.55</v>
      </c>
      <c r="W17" s="2">
        <v>0</v>
      </c>
      <c r="Y17" s="68">
        <v>52.94</v>
      </c>
      <c r="Z17" s="2">
        <v>0</v>
      </c>
      <c r="AB17" s="68">
        <v>47.49</v>
      </c>
      <c r="AC17" s="2">
        <v>0</v>
      </c>
      <c r="AE17" s="2"/>
      <c r="AH17" s="68">
        <v>184.29</v>
      </c>
      <c r="AI17" s="75">
        <v>192</v>
      </c>
      <c r="AJ17" s="6">
        <f t="shared" si="3"/>
        <v>-7.710000000000008</v>
      </c>
      <c r="AK17" s="5">
        <f t="shared" si="4"/>
        <v>0</v>
      </c>
      <c r="AL17" s="2">
        <v>18</v>
      </c>
      <c r="AN17" s="55">
        <f t="shared" si="5"/>
        <v>118.75249999999446</v>
      </c>
      <c r="AP17" s="50"/>
    </row>
    <row r="18" spans="1:44" ht="29.45" customHeight="1" x14ac:dyDescent="0.25">
      <c r="A18" s="65">
        <v>4</v>
      </c>
      <c r="B18" s="66" t="s">
        <v>38</v>
      </c>
      <c r="C18" s="66" t="s">
        <v>86</v>
      </c>
      <c r="D18" s="53"/>
      <c r="E18" s="46">
        <v>0.47916666666666669</v>
      </c>
      <c r="F18" s="2"/>
      <c r="G18" s="46">
        <v>0.52986111111111112</v>
      </c>
      <c r="I18" s="3">
        <f t="shared" si="0"/>
        <v>5.0694444444444431E-2</v>
      </c>
      <c r="J18" s="46">
        <v>4.791666666666667E-2</v>
      </c>
      <c r="K18" s="64">
        <f t="shared" si="1"/>
        <v>2.777777777777761E-3</v>
      </c>
      <c r="M18" s="5">
        <v>0</v>
      </c>
      <c r="N18" s="5">
        <f t="shared" si="2"/>
        <v>0</v>
      </c>
      <c r="P18" s="68">
        <v>40.82</v>
      </c>
      <c r="Q18" s="2">
        <v>0</v>
      </c>
      <c r="S18" s="68">
        <v>38.409999999999997</v>
      </c>
      <c r="T18" s="2">
        <v>0</v>
      </c>
      <c r="V18" s="68">
        <v>41.94</v>
      </c>
      <c r="W18" s="2">
        <v>0</v>
      </c>
      <c r="Y18" s="68">
        <v>42.15</v>
      </c>
      <c r="Z18" s="2">
        <v>0</v>
      </c>
      <c r="AB18" s="68">
        <v>41.67</v>
      </c>
      <c r="AC18" s="2">
        <v>0</v>
      </c>
      <c r="AE18" s="2"/>
      <c r="AH18" s="68">
        <v>142.51</v>
      </c>
      <c r="AI18" s="75">
        <v>192</v>
      </c>
      <c r="AJ18" s="6">
        <f t="shared" si="3"/>
        <v>-49.490000000000009</v>
      </c>
      <c r="AK18" s="5">
        <f t="shared" si="4"/>
        <v>0</v>
      </c>
      <c r="AL18" s="2">
        <v>0</v>
      </c>
      <c r="AN18" s="55">
        <f t="shared" si="5"/>
        <v>51.247500000000002</v>
      </c>
      <c r="AP18" s="80">
        <v>2</v>
      </c>
      <c r="AQ18" s="53"/>
      <c r="AR18" s="53"/>
    </row>
    <row r="19" spans="1:44" hidden="1" x14ac:dyDescent="0.2">
      <c r="A19" s="65">
        <v>10</v>
      </c>
      <c r="B19" s="66" t="s">
        <v>44</v>
      </c>
      <c r="C19" s="66" t="s">
        <v>80</v>
      </c>
      <c r="D19" s="51"/>
      <c r="E19" s="46">
        <v>0.44791666666666702</v>
      </c>
      <c r="F19" s="2"/>
      <c r="G19" s="46">
        <v>0.4987037037037037</v>
      </c>
      <c r="I19" s="3">
        <f t="shared" si="0"/>
        <v>5.0787037037036686E-2</v>
      </c>
      <c r="J19" s="46">
        <v>4.791666666666667E-2</v>
      </c>
      <c r="K19" s="64">
        <f t="shared" si="1"/>
        <v>2.8703703703700165E-3</v>
      </c>
      <c r="M19" s="5">
        <v>0</v>
      </c>
      <c r="N19" s="5">
        <f t="shared" si="2"/>
        <v>0</v>
      </c>
      <c r="P19" s="68">
        <v>40.54</v>
      </c>
      <c r="Q19" s="2">
        <v>0</v>
      </c>
      <c r="S19" s="68">
        <v>36.25</v>
      </c>
      <c r="T19" s="2">
        <v>0</v>
      </c>
      <c r="V19" s="68">
        <v>40.4</v>
      </c>
      <c r="W19" s="2">
        <v>0</v>
      </c>
      <c r="Y19" s="68">
        <v>36.44</v>
      </c>
      <c r="Z19" s="2">
        <v>0</v>
      </c>
      <c r="AB19" s="68">
        <v>40.270000000000003</v>
      </c>
      <c r="AC19" s="2">
        <v>0</v>
      </c>
      <c r="AE19" s="2"/>
      <c r="AH19" s="68">
        <v>148.22</v>
      </c>
      <c r="AI19" s="75">
        <v>192</v>
      </c>
      <c r="AJ19" s="6">
        <f t="shared" si="3"/>
        <v>-43.78</v>
      </c>
      <c r="AK19" s="5">
        <f t="shared" si="4"/>
        <v>0</v>
      </c>
      <c r="AL19" s="2">
        <v>6</v>
      </c>
      <c r="AN19" s="55">
        <f t="shared" si="5"/>
        <v>54.475000000000001</v>
      </c>
      <c r="AP19" s="50"/>
    </row>
    <row r="20" spans="1:44" hidden="1" x14ac:dyDescent="0.2">
      <c r="A20" s="65">
        <v>11</v>
      </c>
      <c r="B20" s="66" t="s">
        <v>45</v>
      </c>
      <c r="C20" s="66" t="s">
        <v>80</v>
      </c>
      <c r="E20" s="46">
        <v>0.45138888888888901</v>
      </c>
      <c r="F20" s="2"/>
      <c r="G20" s="46">
        <v>0.50033564814814813</v>
      </c>
      <c r="I20" s="3">
        <f t="shared" si="0"/>
        <v>4.8946759259259121E-2</v>
      </c>
      <c r="J20" s="46">
        <v>4.791666666666667E-2</v>
      </c>
      <c r="K20" s="64">
        <f t="shared" si="1"/>
        <v>1.0300925925924506E-3</v>
      </c>
      <c r="M20" s="5">
        <v>0</v>
      </c>
      <c r="N20" s="5">
        <f t="shared" si="2"/>
        <v>0</v>
      </c>
      <c r="P20" s="68">
        <v>35.47</v>
      </c>
      <c r="Q20" s="2">
        <v>0</v>
      </c>
      <c r="S20" s="68">
        <v>32.44</v>
      </c>
      <c r="T20" s="2">
        <v>0</v>
      </c>
      <c r="V20" s="68">
        <v>40.43</v>
      </c>
      <c r="W20" s="2">
        <v>0</v>
      </c>
      <c r="Y20" s="68">
        <v>34.78</v>
      </c>
      <c r="Z20" s="2">
        <v>0</v>
      </c>
      <c r="AB20" s="68">
        <v>33.69</v>
      </c>
      <c r="AC20" s="2">
        <v>0</v>
      </c>
      <c r="AE20" s="2"/>
      <c r="AH20" s="68">
        <v>176.15</v>
      </c>
      <c r="AI20" s="75">
        <v>192</v>
      </c>
      <c r="AJ20" s="6">
        <f t="shared" si="3"/>
        <v>-15.849999999999994</v>
      </c>
      <c r="AK20" s="5">
        <f t="shared" si="4"/>
        <v>0</v>
      </c>
      <c r="AL20" s="2">
        <v>9</v>
      </c>
      <c r="AN20" s="55">
        <f t="shared" si="5"/>
        <v>53.202500000000001</v>
      </c>
      <c r="AP20" s="50"/>
    </row>
    <row r="21" spans="1:44" hidden="1" x14ac:dyDescent="0.2">
      <c r="A21" s="65">
        <v>12</v>
      </c>
      <c r="B21" s="66" t="s">
        <v>46</v>
      </c>
      <c r="C21" s="66" t="s">
        <v>81</v>
      </c>
      <c r="E21" s="46">
        <v>0.45486111111111099</v>
      </c>
      <c r="F21" s="2"/>
      <c r="G21" s="46">
        <v>0.50312500000000004</v>
      </c>
      <c r="I21" s="3">
        <f t="shared" si="0"/>
        <v>4.826388888888905E-2</v>
      </c>
      <c r="J21" s="46">
        <v>4.791666666666667E-2</v>
      </c>
      <c r="K21" s="64">
        <f t="shared" si="1"/>
        <v>3.4722222222238058E-4</v>
      </c>
      <c r="M21" s="5">
        <v>0</v>
      </c>
      <c r="N21" s="5">
        <f t="shared" si="2"/>
        <v>0</v>
      </c>
      <c r="P21" s="68">
        <v>34.92</v>
      </c>
      <c r="Q21" s="2">
        <v>0</v>
      </c>
      <c r="S21" s="68">
        <v>36.5</v>
      </c>
      <c r="T21" s="2">
        <v>0</v>
      </c>
      <c r="V21" s="68">
        <v>39.61</v>
      </c>
      <c r="W21" s="2">
        <v>0</v>
      </c>
      <c r="Y21" s="68">
        <v>37.29</v>
      </c>
      <c r="Z21" s="2">
        <v>0</v>
      </c>
      <c r="AB21" s="68">
        <v>37.9</v>
      </c>
      <c r="AC21" s="2">
        <v>0</v>
      </c>
      <c r="AE21" s="2"/>
      <c r="AH21" s="68">
        <v>155.38</v>
      </c>
      <c r="AI21" s="75">
        <v>192</v>
      </c>
      <c r="AJ21" s="6">
        <f t="shared" si="3"/>
        <v>-36.620000000000005</v>
      </c>
      <c r="AK21" s="5">
        <f t="shared" si="4"/>
        <v>0</v>
      </c>
      <c r="AL21" s="2">
        <v>0</v>
      </c>
      <c r="AN21" s="55">
        <f t="shared" si="5"/>
        <v>46.555</v>
      </c>
      <c r="AP21" s="50"/>
    </row>
    <row r="22" spans="1:44" ht="29.45" customHeight="1" x14ac:dyDescent="0.2">
      <c r="A22" s="65">
        <v>13</v>
      </c>
      <c r="B22" s="66" t="s">
        <v>47</v>
      </c>
      <c r="C22" s="66" t="s">
        <v>86</v>
      </c>
      <c r="E22" s="46">
        <v>0.45833333333333298</v>
      </c>
      <c r="F22" s="2"/>
      <c r="G22" s="46">
        <v>0.50817129629629632</v>
      </c>
      <c r="I22" s="3">
        <f t="shared" si="0"/>
        <v>4.9837962962963334E-2</v>
      </c>
      <c r="J22" s="46">
        <v>4.791666666666667E-2</v>
      </c>
      <c r="K22" s="64">
        <f t="shared" si="1"/>
        <v>1.9212962962966637E-3</v>
      </c>
      <c r="M22" s="5">
        <v>0</v>
      </c>
      <c r="N22" s="5">
        <f t="shared" si="2"/>
        <v>0</v>
      </c>
      <c r="P22" s="68">
        <v>46.9</v>
      </c>
      <c r="Q22" s="2">
        <v>0</v>
      </c>
      <c r="S22" s="68">
        <v>40.04</v>
      </c>
      <c r="T22" s="2">
        <v>0</v>
      </c>
      <c r="V22" s="68">
        <v>47.1</v>
      </c>
      <c r="W22" s="2">
        <v>0</v>
      </c>
      <c r="Y22" s="68">
        <v>42.97</v>
      </c>
      <c r="Z22" s="2">
        <v>0</v>
      </c>
      <c r="AB22" s="68">
        <v>45.51</v>
      </c>
      <c r="AC22" s="2">
        <v>0</v>
      </c>
      <c r="AE22" s="2"/>
      <c r="AH22" s="68">
        <v>153.63999999999999</v>
      </c>
      <c r="AI22" s="75">
        <v>192</v>
      </c>
      <c r="AJ22" s="6">
        <f t="shared" si="3"/>
        <v>-38.360000000000014</v>
      </c>
      <c r="AK22" s="5">
        <f t="shared" si="4"/>
        <v>0</v>
      </c>
      <c r="AL22" s="2">
        <v>0</v>
      </c>
      <c r="AN22" s="55">
        <f t="shared" si="5"/>
        <v>55.629999999999995</v>
      </c>
      <c r="AP22" s="50">
        <v>3</v>
      </c>
    </row>
    <row r="23" spans="1:44" hidden="1" x14ac:dyDescent="0.2">
      <c r="A23" s="65">
        <v>14</v>
      </c>
      <c r="B23" s="66" t="s">
        <v>48</v>
      </c>
      <c r="C23" s="66" t="s">
        <v>78</v>
      </c>
      <c r="E23" s="46">
        <v>0.46180555555555503</v>
      </c>
      <c r="F23" s="2"/>
      <c r="G23" s="46">
        <v>0.51184027777777774</v>
      </c>
      <c r="I23" s="3">
        <f t="shared" si="0"/>
        <v>5.0034722222222716E-2</v>
      </c>
      <c r="J23" s="46">
        <v>4.791666666666667E-2</v>
      </c>
      <c r="K23" s="64">
        <f t="shared" si="1"/>
        <v>2.1180555555560462E-3</v>
      </c>
      <c r="M23" s="5">
        <v>0</v>
      </c>
      <c r="N23" s="5">
        <f t="shared" si="2"/>
        <v>0</v>
      </c>
      <c r="P23" s="68">
        <v>47.4</v>
      </c>
      <c r="Q23" s="2">
        <v>0</v>
      </c>
      <c r="S23" s="68">
        <v>41.91</v>
      </c>
      <c r="T23" s="2">
        <v>0</v>
      </c>
      <c r="V23" s="68">
        <v>47.85</v>
      </c>
      <c r="W23" s="2">
        <v>0</v>
      </c>
      <c r="Y23" s="68">
        <v>47</v>
      </c>
      <c r="Z23" s="2">
        <v>0</v>
      </c>
      <c r="AB23" s="68">
        <v>42.09</v>
      </c>
      <c r="AC23" s="2">
        <v>0</v>
      </c>
      <c r="AE23" s="2"/>
      <c r="AH23" s="68">
        <v>195.49</v>
      </c>
      <c r="AI23" s="75">
        <v>192</v>
      </c>
      <c r="AJ23" s="6">
        <f t="shared" si="3"/>
        <v>3.4900000000000091</v>
      </c>
      <c r="AK23" s="5">
        <f t="shared" si="4"/>
        <v>1.7450000000000045</v>
      </c>
      <c r="AL23" s="2">
        <v>9</v>
      </c>
      <c r="AN23" s="55">
        <f t="shared" si="5"/>
        <v>67.307500000000005</v>
      </c>
      <c r="AP23" s="50"/>
    </row>
    <row r="24" spans="1:44" hidden="1" x14ac:dyDescent="0.2">
      <c r="A24" s="65">
        <v>15</v>
      </c>
      <c r="B24" s="66" t="s">
        <v>49</v>
      </c>
      <c r="C24" s="66" t="s">
        <v>81</v>
      </c>
      <c r="E24" s="46">
        <v>0.46527777777777801</v>
      </c>
      <c r="F24" s="2"/>
      <c r="G24" s="46">
        <v>0.50924768518518515</v>
      </c>
      <c r="I24" s="3">
        <f t="shared" si="0"/>
        <v>4.3969907407407138E-2</v>
      </c>
      <c r="J24" s="46">
        <v>4.791666666666667E-2</v>
      </c>
      <c r="K24" s="64">
        <f t="shared" si="1"/>
        <v>3.9467592592595316E-3</v>
      </c>
      <c r="M24" s="5">
        <f>(K24*24*60*60-60)*0.25</f>
        <v>70.250000000005883</v>
      </c>
      <c r="N24" s="5">
        <f t="shared" si="2"/>
        <v>70.250000000005883</v>
      </c>
      <c r="P24" s="68">
        <v>42.18</v>
      </c>
      <c r="Q24" s="2">
        <v>0</v>
      </c>
      <c r="S24" s="68">
        <v>47.87</v>
      </c>
      <c r="T24" s="2">
        <v>20</v>
      </c>
      <c r="V24" s="68">
        <v>40.31</v>
      </c>
      <c r="W24" s="2">
        <v>0</v>
      </c>
      <c r="Y24" s="68">
        <v>45.03</v>
      </c>
      <c r="Z24" s="2">
        <v>0</v>
      </c>
      <c r="AB24" s="68">
        <v>73.27</v>
      </c>
      <c r="AC24" s="2">
        <v>20</v>
      </c>
      <c r="AE24" s="2"/>
      <c r="AH24" s="68">
        <v>168.19</v>
      </c>
      <c r="AI24" s="75">
        <v>192</v>
      </c>
      <c r="AJ24" s="6">
        <f t="shared" si="3"/>
        <v>-23.810000000000002</v>
      </c>
      <c r="AK24" s="5">
        <f t="shared" si="4"/>
        <v>0</v>
      </c>
      <c r="AL24" s="2">
        <v>0</v>
      </c>
      <c r="AN24" s="55">
        <f t="shared" si="5"/>
        <v>172.41500000000588</v>
      </c>
      <c r="AP24" s="50"/>
    </row>
    <row r="25" spans="1:44" hidden="1" x14ac:dyDescent="0.2">
      <c r="A25" s="65">
        <v>16</v>
      </c>
      <c r="B25" s="66" t="s">
        <v>50</v>
      </c>
      <c r="C25" s="66" t="s">
        <v>78</v>
      </c>
      <c r="D25" s="51"/>
      <c r="E25" s="46">
        <v>0.46875</v>
      </c>
      <c r="F25" s="2"/>
      <c r="G25" s="46">
        <v>0.51722222222222225</v>
      </c>
      <c r="I25" s="3">
        <f t="shared" si="0"/>
        <v>4.847222222222225E-2</v>
      </c>
      <c r="J25" s="46">
        <v>4.791666666666667E-2</v>
      </c>
      <c r="K25" s="64">
        <f t="shared" si="1"/>
        <v>5.5555555555557995E-4</v>
      </c>
      <c r="M25" s="5">
        <v>0</v>
      </c>
      <c r="N25" s="5">
        <f t="shared" si="2"/>
        <v>0</v>
      </c>
      <c r="P25" s="68">
        <v>44.89</v>
      </c>
      <c r="Q25" s="2">
        <v>0</v>
      </c>
      <c r="S25" s="68">
        <v>38.53</v>
      </c>
      <c r="T25" s="2">
        <v>0</v>
      </c>
      <c r="V25" s="68">
        <v>42.94</v>
      </c>
      <c r="W25" s="2">
        <v>0</v>
      </c>
      <c r="Y25" s="68">
        <v>40.869999999999997</v>
      </c>
      <c r="Z25" s="2">
        <v>0</v>
      </c>
      <c r="AB25" s="68">
        <v>44.55</v>
      </c>
      <c r="AC25" s="2">
        <v>0</v>
      </c>
      <c r="AE25" s="2"/>
      <c r="AH25" s="68">
        <v>167.25</v>
      </c>
      <c r="AI25" s="75">
        <v>192</v>
      </c>
      <c r="AJ25" s="6">
        <f t="shared" si="3"/>
        <v>-24.75</v>
      </c>
      <c r="AK25" s="5">
        <f t="shared" si="4"/>
        <v>0</v>
      </c>
      <c r="AL25" s="2">
        <v>6</v>
      </c>
      <c r="AN25" s="55">
        <f t="shared" si="5"/>
        <v>58.944999999999993</v>
      </c>
      <c r="AP25" s="50"/>
    </row>
    <row r="26" spans="1:44" hidden="1" x14ac:dyDescent="0.2">
      <c r="A26" s="65">
        <v>17</v>
      </c>
      <c r="B26" s="66" t="s">
        <v>39</v>
      </c>
      <c r="C26" s="66" t="s">
        <v>80</v>
      </c>
      <c r="D26" s="51"/>
      <c r="E26" s="46">
        <v>0.47222222222222199</v>
      </c>
      <c r="F26" s="2"/>
      <c r="G26" s="46">
        <v>0.52030092592592592</v>
      </c>
      <c r="I26" s="3">
        <f t="shared" si="0"/>
        <v>4.8078703703703929E-2</v>
      </c>
      <c r="J26" s="46">
        <v>4.791666666666667E-2</v>
      </c>
      <c r="K26" s="64">
        <f t="shared" si="1"/>
        <v>1.6203703703725897E-4</v>
      </c>
      <c r="M26" s="5">
        <v>0</v>
      </c>
      <c r="N26" s="5">
        <f t="shared" si="2"/>
        <v>0</v>
      </c>
      <c r="P26" s="68">
        <v>37.72</v>
      </c>
      <c r="Q26" s="2">
        <v>0</v>
      </c>
      <c r="S26" s="68">
        <v>34.44</v>
      </c>
      <c r="T26" s="2">
        <v>0</v>
      </c>
      <c r="V26" s="68">
        <v>39.03</v>
      </c>
      <c r="W26" s="2">
        <v>0</v>
      </c>
      <c r="Y26" s="68">
        <v>37.25</v>
      </c>
      <c r="Z26" s="2">
        <v>0</v>
      </c>
      <c r="AB26" s="68">
        <v>42.19</v>
      </c>
      <c r="AC26" s="2">
        <v>0</v>
      </c>
      <c r="AE26" s="2"/>
      <c r="AH26" s="68">
        <v>156.80000000000001</v>
      </c>
      <c r="AI26" s="75">
        <v>192</v>
      </c>
      <c r="AJ26" s="6">
        <f t="shared" si="3"/>
        <v>-35.199999999999989</v>
      </c>
      <c r="AK26" s="5">
        <f t="shared" si="4"/>
        <v>0</v>
      </c>
      <c r="AL26" s="2">
        <v>0</v>
      </c>
      <c r="AN26" s="55">
        <f t="shared" si="5"/>
        <v>47.657499999999999</v>
      </c>
    </row>
    <row r="27" spans="1:44" s="53" customFormat="1" hidden="1" x14ac:dyDescent="0.2">
      <c r="A27" s="65">
        <v>18</v>
      </c>
      <c r="B27" s="66" t="s">
        <v>52</v>
      </c>
      <c r="C27" s="66" t="s">
        <v>78</v>
      </c>
      <c r="E27" s="46">
        <v>0.47569444444444398</v>
      </c>
      <c r="F27" s="2"/>
      <c r="G27" s="46">
        <v>0.52626157407407403</v>
      </c>
      <c r="H27" s="4"/>
      <c r="I27" s="3">
        <f t="shared" si="0"/>
        <v>5.0567129629630059E-2</v>
      </c>
      <c r="J27" s="46">
        <v>4.791666666666667E-2</v>
      </c>
      <c r="K27" s="64">
        <f t="shared" si="1"/>
        <v>2.6504629629633888E-3</v>
      </c>
      <c r="L27" s="4"/>
      <c r="M27" s="5">
        <v>0</v>
      </c>
      <c r="N27" s="5">
        <f t="shared" si="2"/>
        <v>0</v>
      </c>
      <c r="O27" s="2"/>
      <c r="P27" s="68">
        <v>44.21</v>
      </c>
      <c r="Q27" s="2">
        <v>0</v>
      </c>
      <c r="R27" s="2"/>
      <c r="S27" s="68">
        <v>39.31</v>
      </c>
      <c r="T27" s="2">
        <v>0</v>
      </c>
      <c r="U27" s="2"/>
      <c r="V27" s="68">
        <v>40.9</v>
      </c>
      <c r="W27" s="2">
        <v>0</v>
      </c>
      <c r="X27" s="2"/>
      <c r="Y27" s="68">
        <v>42.44</v>
      </c>
      <c r="Z27" s="2">
        <v>0</v>
      </c>
      <c r="AA27" s="2"/>
      <c r="AB27" s="68">
        <v>56.2</v>
      </c>
      <c r="AC27" s="2">
        <v>0</v>
      </c>
      <c r="AD27" s="2"/>
      <c r="AE27" s="2"/>
      <c r="AF27" s="2"/>
      <c r="AG27" s="2"/>
      <c r="AH27" s="68">
        <v>194.2</v>
      </c>
      <c r="AI27" s="75">
        <v>192</v>
      </c>
      <c r="AJ27" s="6">
        <f t="shared" si="3"/>
        <v>2.1999999999999886</v>
      </c>
      <c r="AK27" s="5">
        <f t="shared" si="4"/>
        <v>1.0999999999999943</v>
      </c>
      <c r="AL27" s="2">
        <v>0</v>
      </c>
      <c r="AM27" s="2"/>
      <c r="AN27" s="55">
        <f t="shared" si="5"/>
        <v>56.864999999999995</v>
      </c>
      <c r="AO27" s="7"/>
      <c r="AP27" s="8"/>
    </row>
    <row r="28" spans="1:44" s="53" customFormat="1" hidden="1" x14ac:dyDescent="0.2">
      <c r="A28" s="65">
        <v>19</v>
      </c>
      <c r="B28" s="66" t="s">
        <v>53</v>
      </c>
      <c r="C28" s="66" t="s">
        <v>81</v>
      </c>
      <c r="E28" s="46">
        <v>0.4861111111111111</v>
      </c>
      <c r="F28" s="2"/>
      <c r="G28" s="46">
        <v>0.53417824074074072</v>
      </c>
      <c r="H28" s="4"/>
      <c r="I28" s="3">
        <f t="shared" si="0"/>
        <v>4.8067129629629612E-2</v>
      </c>
      <c r="J28" s="46">
        <v>4.791666666666667E-2</v>
      </c>
      <c r="K28" s="64">
        <f t="shared" si="1"/>
        <v>1.5046296296294254E-4</v>
      </c>
      <c r="L28" s="4"/>
      <c r="M28" s="5">
        <v>0</v>
      </c>
      <c r="N28" s="5">
        <f t="shared" si="2"/>
        <v>0</v>
      </c>
      <c r="O28" s="2"/>
      <c r="P28" s="68">
        <v>48.06</v>
      </c>
      <c r="Q28" s="2">
        <v>0</v>
      </c>
      <c r="R28" s="2"/>
      <c r="S28" s="68">
        <v>39.69</v>
      </c>
      <c r="T28" s="2">
        <v>0</v>
      </c>
      <c r="U28" s="2"/>
      <c r="V28" s="68">
        <v>41.01</v>
      </c>
      <c r="W28" s="2">
        <v>0</v>
      </c>
      <c r="X28" s="2"/>
      <c r="Y28" s="68">
        <v>45.66</v>
      </c>
      <c r="Z28" s="2">
        <v>0</v>
      </c>
      <c r="AA28" s="2"/>
      <c r="AB28" s="68">
        <v>43.99</v>
      </c>
      <c r="AC28" s="2">
        <v>0</v>
      </c>
      <c r="AD28" s="2"/>
      <c r="AE28" s="2"/>
      <c r="AF28" s="2"/>
      <c r="AG28" s="2"/>
      <c r="AH28" s="68">
        <v>172.95</v>
      </c>
      <c r="AI28" s="75">
        <v>192</v>
      </c>
      <c r="AJ28" s="6">
        <f t="shared" si="3"/>
        <v>-19.050000000000011</v>
      </c>
      <c r="AK28" s="5">
        <f t="shared" si="4"/>
        <v>0</v>
      </c>
      <c r="AL28" s="2">
        <v>6</v>
      </c>
      <c r="AM28" s="2"/>
      <c r="AN28" s="55">
        <f t="shared" si="5"/>
        <v>60.602499999999999</v>
      </c>
      <c r="AO28" s="7"/>
      <c r="AP28" s="8"/>
    </row>
    <row r="29" spans="1:44" s="53" customFormat="1" ht="29.45" customHeight="1" x14ac:dyDescent="0.2">
      <c r="A29" s="65">
        <v>21</v>
      </c>
      <c r="B29" s="66" t="s">
        <v>55</v>
      </c>
      <c r="C29" s="66" t="s">
        <v>86</v>
      </c>
      <c r="E29" s="46">
        <v>0.4826388888888889</v>
      </c>
      <c r="F29" s="2"/>
      <c r="G29" s="46">
        <v>0.53289351851851852</v>
      </c>
      <c r="H29" s="4"/>
      <c r="I29" s="3">
        <f t="shared" si="0"/>
        <v>5.0254629629629621E-2</v>
      </c>
      <c r="J29" s="46">
        <v>4.791666666666667E-2</v>
      </c>
      <c r="K29" s="64">
        <f t="shared" si="1"/>
        <v>2.3379629629629514E-3</v>
      </c>
      <c r="L29" s="4"/>
      <c r="M29" s="5">
        <v>0</v>
      </c>
      <c r="N29" s="5">
        <f t="shared" si="2"/>
        <v>0</v>
      </c>
      <c r="O29" s="2"/>
      <c r="P29" s="68">
        <v>44.01</v>
      </c>
      <c r="Q29" s="2">
        <v>0</v>
      </c>
      <c r="R29" s="2"/>
      <c r="S29" s="68">
        <v>43.6</v>
      </c>
      <c r="T29" s="2">
        <v>0</v>
      </c>
      <c r="U29" s="2"/>
      <c r="V29" s="68">
        <v>45.98</v>
      </c>
      <c r="W29" s="2">
        <v>0</v>
      </c>
      <c r="X29" s="2"/>
      <c r="Y29" s="68">
        <v>50.19</v>
      </c>
      <c r="Z29" s="2">
        <v>0</v>
      </c>
      <c r="AA29" s="2"/>
      <c r="AB29" s="68">
        <v>43.88</v>
      </c>
      <c r="AC29" s="2">
        <v>0</v>
      </c>
      <c r="AD29" s="2"/>
      <c r="AE29" s="2"/>
      <c r="AF29" s="2"/>
      <c r="AG29" s="2"/>
      <c r="AH29" s="68">
        <v>160.28</v>
      </c>
      <c r="AI29" s="75">
        <v>192</v>
      </c>
      <c r="AJ29" s="6">
        <f t="shared" si="3"/>
        <v>-31.72</v>
      </c>
      <c r="AK29" s="5">
        <f t="shared" si="4"/>
        <v>0</v>
      </c>
      <c r="AL29" s="2">
        <v>0</v>
      </c>
      <c r="AM29" s="2"/>
      <c r="AN29" s="55">
        <f t="shared" si="5"/>
        <v>56.914999999999999</v>
      </c>
      <c r="AO29" s="7"/>
      <c r="AP29" s="50">
        <v>4</v>
      </c>
    </row>
    <row r="30" spans="1:44" s="53" customFormat="1" ht="29.45" customHeight="1" x14ac:dyDescent="0.2">
      <c r="A30" s="65">
        <v>1</v>
      </c>
      <c r="B30" s="66" t="s">
        <v>42</v>
      </c>
      <c r="C30" s="66" t="s">
        <v>86</v>
      </c>
      <c r="E30" s="46">
        <v>0.41666666666666669</v>
      </c>
      <c r="F30" s="2"/>
      <c r="G30" s="46">
        <v>0.46704861111111112</v>
      </c>
      <c r="H30" s="4"/>
      <c r="I30" s="3">
        <f t="shared" si="0"/>
        <v>5.0381944444444438E-2</v>
      </c>
      <c r="J30" s="46">
        <v>4.791666666666667E-2</v>
      </c>
      <c r="K30" s="64">
        <f t="shared" si="1"/>
        <v>2.4652777777777676E-3</v>
      </c>
      <c r="L30" s="4"/>
      <c r="M30" s="5">
        <v>0</v>
      </c>
      <c r="N30" s="5">
        <f t="shared" si="2"/>
        <v>0</v>
      </c>
      <c r="O30" s="2"/>
      <c r="P30" s="68">
        <v>39.65</v>
      </c>
      <c r="Q30" s="2">
        <v>0</v>
      </c>
      <c r="R30" s="2"/>
      <c r="S30" s="68">
        <v>34.28</v>
      </c>
      <c r="T30" s="2">
        <v>0</v>
      </c>
      <c r="U30" s="2"/>
      <c r="V30" s="68">
        <v>40.94</v>
      </c>
      <c r="W30" s="2">
        <v>0</v>
      </c>
      <c r="X30" s="2"/>
      <c r="Y30" s="68">
        <v>35.78</v>
      </c>
      <c r="Z30" s="2">
        <v>0</v>
      </c>
      <c r="AA30" s="2"/>
      <c r="AB30" s="68">
        <v>44.9</v>
      </c>
      <c r="AC30" s="2">
        <v>0</v>
      </c>
      <c r="AD30" s="2"/>
      <c r="AE30" s="2"/>
      <c r="AF30" s="2"/>
      <c r="AG30" s="2"/>
      <c r="AH30" s="68">
        <v>157.47999999999999</v>
      </c>
      <c r="AI30" s="75">
        <v>192</v>
      </c>
      <c r="AJ30" s="6">
        <f t="shared" si="3"/>
        <v>-34.52000000000001</v>
      </c>
      <c r="AK30" s="5">
        <f t="shared" si="4"/>
        <v>0</v>
      </c>
      <c r="AL30" s="2">
        <v>12</v>
      </c>
      <c r="AM30" s="2"/>
      <c r="AN30" s="55">
        <f t="shared" si="5"/>
        <v>60.887500000000003</v>
      </c>
      <c r="AO30" s="7"/>
      <c r="AP30" s="50">
        <v>5</v>
      </c>
    </row>
    <row r="31" spans="1:44" s="53" customFormat="1" hidden="1" x14ac:dyDescent="0.2">
      <c r="A31" s="65">
        <v>22</v>
      </c>
      <c r="B31" s="66" t="s">
        <v>56</v>
      </c>
      <c r="C31" s="66" t="s">
        <v>81</v>
      </c>
      <c r="E31" s="46">
        <v>0.48958333333333298</v>
      </c>
      <c r="F31" s="2"/>
      <c r="G31" s="46">
        <v>0.54072916666666671</v>
      </c>
      <c r="H31" s="4"/>
      <c r="I31" s="3">
        <f t="shared" si="0"/>
        <v>5.1145833333333723E-2</v>
      </c>
      <c r="J31" s="46">
        <v>4.791666666666667E-2</v>
      </c>
      <c r="K31" s="64">
        <f t="shared" si="1"/>
        <v>3.2291666666670535E-3</v>
      </c>
      <c r="L31" s="4"/>
      <c r="M31" s="5">
        <v>0</v>
      </c>
      <c r="N31" s="5">
        <f t="shared" si="2"/>
        <v>0</v>
      </c>
      <c r="O31" s="2"/>
      <c r="P31" s="68">
        <v>47.73</v>
      </c>
      <c r="Q31" s="2">
        <v>0</v>
      </c>
      <c r="R31" s="2"/>
      <c r="S31" s="68">
        <v>39.31</v>
      </c>
      <c r="T31" s="2">
        <v>0</v>
      </c>
      <c r="U31" s="2"/>
      <c r="V31" s="68">
        <v>44.65</v>
      </c>
      <c r="W31" s="2">
        <v>0</v>
      </c>
      <c r="X31" s="2"/>
      <c r="Y31" s="68">
        <v>39.15</v>
      </c>
      <c r="Z31" s="2">
        <v>0</v>
      </c>
      <c r="AA31" s="2"/>
      <c r="AB31" s="68">
        <v>45.91</v>
      </c>
      <c r="AC31" s="2">
        <v>0</v>
      </c>
      <c r="AD31" s="2"/>
      <c r="AE31" s="2"/>
      <c r="AF31" s="2"/>
      <c r="AG31" s="2"/>
      <c r="AH31" s="68">
        <v>165.66</v>
      </c>
      <c r="AI31" s="75">
        <v>192</v>
      </c>
      <c r="AJ31" s="6">
        <f t="shared" si="3"/>
        <v>-26.340000000000003</v>
      </c>
      <c r="AK31" s="5">
        <f t="shared" si="4"/>
        <v>0</v>
      </c>
      <c r="AL31" s="2">
        <v>18</v>
      </c>
      <c r="AM31" s="2"/>
      <c r="AN31" s="55">
        <f t="shared" si="5"/>
        <v>72.1875</v>
      </c>
      <c r="AO31" s="7"/>
      <c r="AP31" s="8"/>
    </row>
    <row r="32" spans="1:44" hidden="1" x14ac:dyDescent="0.2">
      <c r="A32" s="65">
        <v>24</v>
      </c>
      <c r="B32" s="66" t="s">
        <v>58</v>
      </c>
      <c r="C32" s="66" t="s">
        <v>80</v>
      </c>
      <c r="E32" s="46">
        <v>0.49652777777777701</v>
      </c>
      <c r="F32" s="2"/>
      <c r="G32" s="46">
        <v>0.54527777777777775</v>
      </c>
      <c r="I32" s="3">
        <f t="shared" si="0"/>
        <v>4.8750000000000737E-2</v>
      </c>
      <c r="J32" s="46">
        <v>4.791666666666667E-2</v>
      </c>
      <c r="K32" s="64">
        <f t="shared" si="1"/>
        <v>8.3333333333406728E-4</v>
      </c>
      <c r="M32" s="5">
        <v>0</v>
      </c>
      <c r="N32" s="5">
        <f t="shared" si="2"/>
        <v>0</v>
      </c>
      <c r="P32" s="68">
        <v>70.010000000000005</v>
      </c>
      <c r="Q32" s="2">
        <v>0</v>
      </c>
      <c r="S32" s="68">
        <v>55.16</v>
      </c>
      <c r="T32" s="2">
        <v>0</v>
      </c>
      <c r="V32" s="68">
        <v>50.5</v>
      </c>
      <c r="W32" s="2">
        <v>0</v>
      </c>
      <c r="Y32" s="68">
        <v>76.28</v>
      </c>
      <c r="Z32" s="2">
        <v>0</v>
      </c>
      <c r="AB32" s="68">
        <v>55.27</v>
      </c>
      <c r="AC32" s="2">
        <v>0</v>
      </c>
      <c r="AE32" s="2"/>
      <c r="AH32" s="68">
        <v>181.88</v>
      </c>
      <c r="AI32" s="75">
        <v>192</v>
      </c>
      <c r="AJ32" s="6">
        <f t="shared" si="3"/>
        <v>-10.120000000000005</v>
      </c>
      <c r="AK32" s="5">
        <f t="shared" si="4"/>
        <v>0</v>
      </c>
      <c r="AL32" s="2">
        <v>6</v>
      </c>
      <c r="AN32" s="55">
        <f t="shared" ref="AN32:AN40" si="6">N32+(P32*0.25+Q32)+(S32*0.25+T32)+(V32*0.25+W32)+(Y33*0.25+Z33)+(AB32*0.25+AC32)+(AE32*0.25+AF32)+AK32+AL32</f>
        <v>72.305000000000007</v>
      </c>
      <c r="AP32" s="50"/>
    </row>
    <row r="33" spans="1:42" hidden="1" x14ac:dyDescent="0.2">
      <c r="A33" s="65">
        <v>25</v>
      </c>
      <c r="B33" s="66" t="s">
        <v>59</v>
      </c>
      <c r="C33" s="66" t="s">
        <v>81</v>
      </c>
      <c r="E33" s="46">
        <v>0.5</v>
      </c>
      <c r="F33" s="2"/>
      <c r="G33" s="46">
        <v>0.54969907407407403</v>
      </c>
      <c r="I33" s="3">
        <f t="shared" si="0"/>
        <v>4.9699074074074034E-2</v>
      </c>
      <c r="J33" s="46">
        <v>4.791666666666667E-2</v>
      </c>
      <c r="K33" s="64">
        <f t="shared" si="1"/>
        <v>1.7824074074073645E-3</v>
      </c>
      <c r="M33" s="5">
        <v>0</v>
      </c>
      <c r="N33" s="5">
        <f t="shared" si="2"/>
        <v>0</v>
      </c>
      <c r="P33" s="68">
        <v>31.64</v>
      </c>
      <c r="Q33" s="2">
        <v>0</v>
      </c>
      <c r="S33" s="68">
        <v>30.21</v>
      </c>
      <c r="T33" s="2">
        <v>0</v>
      </c>
      <c r="V33" s="68">
        <v>36.36</v>
      </c>
      <c r="W33" s="2">
        <v>0</v>
      </c>
      <c r="Y33" s="68">
        <v>34.28</v>
      </c>
      <c r="Z33" s="2">
        <v>0</v>
      </c>
      <c r="AB33" s="68">
        <v>33.07</v>
      </c>
      <c r="AC33" s="2">
        <v>0</v>
      </c>
      <c r="AE33" s="2"/>
      <c r="AH33" s="68">
        <v>162.04</v>
      </c>
      <c r="AI33" s="75">
        <v>192</v>
      </c>
      <c r="AJ33" s="6">
        <f t="shared" si="3"/>
        <v>-29.960000000000008</v>
      </c>
      <c r="AK33" s="5">
        <f t="shared" si="4"/>
        <v>0</v>
      </c>
      <c r="AL33" s="2">
        <v>3</v>
      </c>
      <c r="AN33" s="55">
        <f t="shared" si="6"/>
        <v>44.75</v>
      </c>
      <c r="AP33" s="50"/>
    </row>
    <row r="34" spans="1:42" hidden="1" x14ac:dyDescent="0.2">
      <c r="A34" s="65">
        <v>26</v>
      </c>
      <c r="B34" s="66" t="s">
        <v>60</v>
      </c>
      <c r="C34" s="66" t="s">
        <v>80</v>
      </c>
      <c r="E34" s="46">
        <v>0.50347222222222199</v>
      </c>
      <c r="F34" s="2"/>
      <c r="G34" s="46">
        <v>0.55224537037037036</v>
      </c>
      <c r="I34" s="3">
        <f t="shared" si="0"/>
        <v>4.8773148148148371E-2</v>
      </c>
      <c r="J34" s="46">
        <v>4.791666666666667E-2</v>
      </c>
      <c r="K34" s="64">
        <f t="shared" si="1"/>
        <v>8.5648148148170095E-4</v>
      </c>
      <c r="M34" s="5">
        <v>0</v>
      </c>
      <c r="N34" s="5">
        <f t="shared" si="2"/>
        <v>0</v>
      </c>
      <c r="P34" s="68">
        <v>37.049999999999997</v>
      </c>
      <c r="Q34" s="2">
        <v>0</v>
      </c>
      <c r="S34" s="68">
        <v>33.06</v>
      </c>
      <c r="T34" s="2">
        <v>0</v>
      </c>
      <c r="V34" s="68">
        <v>39.450000000000003</v>
      </c>
      <c r="W34" s="2">
        <v>0</v>
      </c>
      <c r="Y34" s="68">
        <v>35.72</v>
      </c>
      <c r="Z34" s="2">
        <v>0</v>
      </c>
      <c r="AB34" s="68">
        <v>36.07</v>
      </c>
      <c r="AC34" s="2">
        <v>0</v>
      </c>
      <c r="AE34" s="2"/>
      <c r="AH34" s="68">
        <v>162.43</v>
      </c>
      <c r="AI34" s="75">
        <v>192</v>
      </c>
      <c r="AJ34" s="6">
        <f t="shared" si="3"/>
        <v>-29.569999999999993</v>
      </c>
      <c r="AK34" s="5">
        <f t="shared" si="4"/>
        <v>0</v>
      </c>
      <c r="AL34" s="2">
        <v>0</v>
      </c>
      <c r="AN34" s="55">
        <f t="shared" si="6"/>
        <v>46.782499999999999</v>
      </c>
      <c r="AP34" s="50"/>
    </row>
    <row r="35" spans="1:42" hidden="1" x14ac:dyDescent="0.2">
      <c r="A35" s="65">
        <v>27</v>
      </c>
      <c r="B35" s="66" t="s">
        <v>61</v>
      </c>
      <c r="C35" s="66" t="s">
        <v>78</v>
      </c>
      <c r="D35" s="51"/>
      <c r="E35" s="46">
        <v>0.50694444444444398</v>
      </c>
      <c r="F35" s="2"/>
      <c r="G35" s="46">
        <v>0.55488425925925922</v>
      </c>
      <c r="I35" s="3">
        <f t="shared" si="0"/>
        <v>4.793981481481524E-2</v>
      </c>
      <c r="J35" s="46">
        <v>4.791666666666667E-2</v>
      </c>
      <c r="K35" s="64">
        <f t="shared" si="1"/>
        <v>2.3148148148570413E-5</v>
      </c>
      <c r="M35" s="5">
        <v>0</v>
      </c>
      <c r="N35" s="5">
        <f t="shared" si="2"/>
        <v>0</v>
      </c>
      <c r="P35" s="68">
        <v>45.55</v>
      </c>
      <c r="Q35" s="2">
        <v>0</v>
      </c>
      <c r="S35" s="68">
        <v>36.619999999999997</v>
      </c>
      <c r="T35" s="2">
        <v>0</v>
      </c>
      <c r="V35" s="68">
        <v>41.74</v>
      </c>
      <c r="W35" s="2">
        <v>0</v>
      </c>
      <c r="Y35" s="68">
        <v>41.5</v>
      </c>
      <c r="Z35" s="2">
        <v>0</v>
      </c>
      <c r="AB35" s="68">
        <v>42.99</v>
      </c>
      <c r="AC35" s="2">
        <v>20</v>
      </c>
      <c r="AE35" s="2"/>
      <c r="AH35" s="68">
        <v>162.38</v>
      </c>
      <c r="AI35" s="75">
        <v>192</v>
      </c>
      <c r="AJ35" s="6">
        <f t="shared" si="3"/>
        <v>-29.620000000000005</v>
      </c>
      <c r="AK35" s="5">
        <f t="shared" si="4"/>
        <v>0</v>
      </c>
      <c r="AL35" s="2">
        <v>0</v>
      </c>
      <c r="AN35" s="55">
        <f t="shared" si="6"/>
        <v>75.827500000000001</v>
      </c>
      <c r="AP35" s="50"/>
    </row>
    <row r="36" spans="1:42" hidden="1" x14ac:dyDescent="0.2">
      <c r="A36" s="65">
        <v>28</v>
      </c>
      <c r="B36" s="67" t="s">
        <v>62</v>
      </c>
      <c r="C36" s="67" t="s">
        <v>82</v>
      </c>
      <c r="D36" s="51"/>
      <c r="E36" s="46">
        <v>0.51041666666666596</v>
      </c>
      <c r="F36" s="2"/>
      <c r="G36" s="46">
        <v>0.55879629629629635</v>
      </c>
      <c r="I36" s="3">
        <f t="shared" si="0"/>
        <v>4.8379629629630383E-2</v>
      </c>
      <c r="J36" s="46">
        <v>4.791666666666667E-2</v>
      </c>
      <c r="K36" s="64">
        <f t="shared" si="1"/>
        <v>4.6296296296371303E-4</v>
      </c>
      <c r="M36" s="5">
        <v>0</v>
      </c>
      <c r="N36" s="5">
        <f t="shared" si="2"/>
        <v>0</v>
      </c>
      <c r="P36" s="68">
        <v>65.88</v>
      </c>
      <c r="Q36" s="2">
        <v>4</v>
      </c>
      <c r="S36" s="68">
        <v>48.31</v>
      </c>
      <c r="T36" s="2">
        <v>0</v>
      </c>
      <c r="V36" s="68">
        <v>42.76</v>
      </c>
      <c r="W36" s="2">
        <v>0</v>
      </c>
      <c r="Y36" s="68">
        <v>48.41</v>
      </c>
      <c r="Z36" s="79">
        <v>2</v>
      </c>
      <c r="AB36" s="68">
        <v>49.56</v>
      </c>
      <c r="AC36" s="2">
        <v>2</v>
      </c>
      <c r="AE36" s="2"/>
      <c r="AH36" s="68">
        <v>187.7</v>
      </c>
      <c r="AI36" s="75">
        <v>192</v>
      </c>
      <c r="AJ36" s="6">
        <f t="shared" si="3"/>
        <v>-4.3000000000000114</v>
      </c>
      <c r="AK36" s="5">
        <f t="shared" si="4"/>
        <v>0</v>
      </c>
      <c r="AL36" s="2">
        <v>3</v>
      </c>
      <c r="AN36" s="55">
        <f t="shared" si="6"/>
        <v>70.91749999999999</v>
      </c>
      <c r="AP36" s="50"/>
    </row>
    <row r="37" spans="1:42" hidden="1" x14ac:dyDescent="0.2">
      <c r="A37" s="65">
        <v>29</v>
      </c>
      <c r="B37" s="67" t="s">
        <v>63</v>
      </c>
      <c r="C37" s="67" t="s">
        <v>78</v>
      </c>
      <c r="D37" s="51"/>
      <c r="E37" s="46">
        <v>0.51388888888888795</v>
      </c>
      <c r="F37" s="2"/>
      <c r="G37" s="46">
        <v>0.56188657407407405</v>
      </c>
      <c r="I37" s="3">
        <f t="shared" si="0"/>
        <v>4.7997685185186101E-2</v>
      </c>
      <c r="J37" s="46">
        <v>4.791666666666667E-2</v>
      </c>
      <c r="K37" s="64">
        <f t="shared" si="1"/>
        <v>8.1018518519430927E-5</v>
      </c>
      <c r="M37" s="5">
        <v>0</v>
      </c>
      <c r="N37" s="5">
        <f t="shared" si="2"/>
        <v>0</v>
      </c>
      <c r="P37" s="68">
        <v>50.98</v>
      </c>
      <c r="Q37" s="2">
        <v>0</v>
      </c>
      <c r="S37" s="68">
        <v>43.85</v>
      </c>
      <c r="T37" s="2">
        <v>0</v>
      </c>
      <c r="V37" s="68">
        <v>42.01</v>
      </c>
      <c r="W37" s="2">
        <v>0</v>
      </c>
      <c r="Y37" s="68">
        <v>41.16</v>
      </c>
      <c r="Z37" s="2">
        <v>0</v>
      </c>
      <c r="AB37" s="68">
        <v>48.37</v>
      </c>
      <c r="AC37" s="2">
        <v>0</v>
      </c>
      <c r="AE37" s="2"/>
      <c r="AH37" s="68">
        <v>175.82</v>
      </c>
      <c r="AI37" s="75">
        <v>192</v>
      </c>
      <c r="AJ37" s="6">
        <f t="shared" si="3"/>
        <v>-16.180000000000007</v>
      </c>
      <c r="AK37" s="5">
        <f t="shared" si="4"/>
        <v>0</v>
      </c>
      <c r="AL37" s="2">
        <v>6</v>
      </c>
      <c r="AN37" s="55">
        <f t="shared" si="6"/>
        <v>63.09</v>
      </c>
      <c r="AP37" s="50"/>
    </row>
    <row r="38" spans="1:42" hidden="1" x14ac:dyDescent="0.2">
      <c r="A38" s="65">
        <v>30</v>
      </c>
      <c r="B38" s="66" t="s">
        <v>66</v>
      </c>
      <c r="C38" s="66" t="s">
        <v>80</v>
      </c>
      <c r="E38" s="46">
        <v>0.51736111111111105</v>
      </c>
      <c r="F38" s="2"/>
      <c r="G38" s="46">
        <v>0.56528935185185181</v>
      </c>
      <c r="I38" s="3">
        <f t="shared" si="0"/>
        <v>4.7928240740740757E-2</v>
      </c>
      <c r="J38" s="46">
        <v>4.791666666666667E-2</v>
      </c>
      <c r="K38" s="64">
        <f t="shared" si="1"/>
        <v>1.1574074074087448E-5</v>
      </c>
      <c r="M38" s="5">
        <v>0</v>
      </c>
      <c r="N38" s="5">
        <f t="shared" si="2"/>
        <v>0</v>
      </c>
      <c r="P38" s="68">
        <v>46.03</v>
      </c>
      <c r="Q38" s="2">
        <v>0</v>
      </c>
      <c r="S38" s="68">
        <v>40.47</v>
      </c>
      <c r="T38" s="2">
        <v>0</v>
      </c>
      <c r="V38" s="68">
        <v>42.9</v>
      </c>
      <c r="W38" s="2">
        <v>0</v>
      </c>
      <c r="Y38" s="68">
        <v>43.15</v>
      </c>
      <c r="Z38" s="2">
        <v>0</v>
      </c>
      <c r="AB38" s="68">
        <v>43.92</v>
      </c>
      <c r="AC38" s="2">
        <v>0</v>
      </c>
      <c r="AE38" s="2"/>
      <c r="AH38" s="68">
        <v>160.72</v>
      </c>
      <c r="AI38" s="75">
        <v>192</v>
      </c>
      <c r="AJ38" s="6">
        <f t="shared" si="3"/>
        <v>-31.28</v>
      </c>
      <c r="AK38" s="5">
        <f t="shared" si="4"/>
        <v>0</v>
      </c>
      <c r="AL38" s="2">
        <v>0</v>
      </c>
      <c r="AN38" s="55">
        <f t="shared" si="6"/>
        <v>52.350000000000009</v>
      </c>
      <c r="AP38" s="50"/>
    </row>
    <row r="39" spans="1:42" hidden="1" x14ac:dyDescent="0.2">
      <c r="A39" s="65">
        <v>31</v>
      </c>
      <c r="B39" s="66" t="s">
        <v>67</v>
      </c>
      <c r="C39" s="66" t="s">
        <v>80</v>
      </c>
      <c r="E39" s="46">
        <v>0.52083333333333304</v>
      </c>
      <c r="F39" s="2"/>
      <c r="G39" s="46">
        <v>0.56995370370370368</v>
      </c>
      <c r="I39" s="3">
        <f t="shared" si="0"/>
        <v>4.9120370370370647E-2</v>
      </c>
      <c r="J39" s="46">
        <v>4.791666666666667E-2</v>
      </c>
      <c r="K39" s="64">
        <f t="shared" si="1"/>
        <v>1.2037037037039774E-3</v>
      </c>
      <c r="M39" s="5">
        <v>0</v>
      </c>
      <c r="N39" s="5">
        <f t="shared" si="2"/>
        <v>0</v>
      </c>
      <c r="P39" s="68">
        <v>35.71</v>
      </c>
      <c r="Q39" s="2">
        <v>0</v>
      </c>
      <c r="S39" s="68">
        <v>34.44</v>
      </c>
      <c r="T39" s="2">
        <v>0</v>
      </c>
      <c r="V39" s="68">
        <v>38.33</v>
      </c>
      <c r="W39" s="2">
        <v>0</v>
      </c>
      <c r="Y39" s="68">
        <v>36.08</v>
      </c>
      <c r="Z39" s="2">
        <v>0</v>
      </c>
      <c r="AB39" s="68">
        <v>39.130000000000003</v>
      </c>
      <c r="AC39" s="2">
        <v>0</v>
      </c>
      <c r="AE39" s="2"/>
      <c r="AH39" s="68">
        <v>167.83</v>
      </c>
      <c r="AI39" s="75">
        <v>192</v>
      </c>
      <c r="AJ39" s="6">
        <f t="shared" si="3"/>
        <v>-24.169999999999987</v>
      </c>
      <c r="AK39" s="5">
        <f t="shared" si="4"/>
        <v>0</v>
      </c>
      <c r="AL39" s="2">
        <v>0</v>
      </c>
      <c r="AN39" s="55">
        <f t="shared" si="6"/>
        <v>47.612499999999997</v>
      </c>
      <c r="AP39" s="50"/>
    </row>
    <row r="40" spans="1:42" hidden="1" x14ac:dyDescent="0.2">
      <c r="A40" s="65">
        <v>43</v>
      </c>
      <c r="B40" s="66" t="s">
        <v>65</v>
      </c>
      <c r="C40" s="66" t="s">
        <v>81</v>
      </c>
      <c r="E40" s="46">
        <v>0.52430555555555503</v>
      </c>
      <c r="F40" s="2"/>
      <c r="G40" s="46">
        <v>0.57250000000000001</v>
      </c>
      <c r="I40" s="3">
        <f t="shared" si="0"/>
        <v>4.8194444444444984E-2</v>
      </c>
      <c r="J40" s="46">
        <v>4.791666666666667E-2</v>
      </c>
      <c r="K40" s="64">
        <f t="shared" si="1"/>
        <v>2.7777777777831386E-4</v>
      </c>
      <c r="M40" s="5">
        <v>0</v>
      </c>
      <c r="N40" s="5">
        <v>0</v>
      </c>
      <c r="P40" s="68">
        <v>67.34</v>
      </c>
      <c r="Q40" s="2">
        <v>0</v>
      </c>
      <c r="S40" s="68">
        <v>39.19</v>
      </c>
      <c r="T40" s="2">
        <v>0</v>
      </c>
      <c r="V40" s="68">
        <v>46.03</v>
      </c>
      <c r="W40" s="2">
        <v>0</v>
      </c>
      <c r="Y40" s="68">
        <v>42.84</v>
      </c>
      <c r="Z40" s="2">
        <v>0</v>
      </c>
      <c r="AB40" s="68">
        <v>41.9</v>
      </c>
      <c r="AC40" s="2">
        <v>0</v>
      </c>
      <c r="AE40" s="2"/>
      <c r="AH40" s="68">
        <v>173.85</v>
      </c>
      <c r="AI40" s="75">
        <v>192</v>
      </c>
      <c r="AJ40" s="6">
        <f t="shared" si="3"/>
        <v>-18.150000000000006</v>
      </c>
      <c r="AK40" s="5">
        <f t="shared" si="4"/>
        <v>0</v>
      </c>
      <c r="AL40" s="2">
        <v>6</v>
      </c>
      <c r="AN40" s="55">
        <f t="shared" si="6"/>
        <v>66.262500000000003</v>
      </c>
      <c r="AP40" s="50"/>
    </row>
    <row r="41" spans="1:42" s="53" customFormat="1" hidden="1" x14ac:dyDescent="0.2">
      <c r="A41" s="65">
        <v>33</v>
      </c>
      <c r="B41" s="66" t="s">
        <v>69</v>
      </c>
      <c r="C41" s="66" t="s">
        <v>80</v>
      </c>
      <c r="E41" s="46">
        <v>0.52777777777777701</v>
      </c>
      <c r="F41" s="2"/>
      <c r="G41" s="46">
        <v>0.57670138888888889</v>
      </c>
      <c r="H41" s="4"/>
      <c r="I41" s="3">
        <f t="shared" si="0"/>
        <v>4.8923611111111875E-2</v>
      </c>
      <c r="J41" s="46">
        <v>4.791666666666667E-2</v>
      </c>
      <c r="K41" s="64">
        <f t="shared" si="1"/>
        <v>1.0069444444452055E-3</v>
      </c>
      <c r="L41" s="4"/>
      <c r="M41" s="5">
        <v>0</v>
      </c>
      <c r="N41" s="5">
        <f>IF((M41&lt;0),0,M41)</f>
        <v>0</v>
      </c>
      <c r="O41" s="2"/>
      <c r="P41" s="68">
        <v>43.25</v>
      </c>
      <c r="Q41" s="2">
        <v>0</v>
      </c>
      <c r="R41" s="2"/>
      <c r="S41" s="68">
        <v>44.43</v>
      </c>
      <c r="T41" s="2">
        <v>0</v>
      </c>
      <c r="U41" s="2"/>
      <c r="V41" s="68">
        <v>46.03</v>
      </c>
      <c r="W41" s="2">
        <v>0</v>
      </c>
      <c r="X41" s="2"/>
      <c r="Y41" s="68">
        <v>46.59</v>
      </c>
      <c r="Z41" s="2">
        <v>0</v>
      </c>
      <c r="AA41" s="2"/>
      <c r="AB41" s="68">
        <v>50.31</v>
      </c>
      <c r="AC41" s="2">
        <v>0</v>
      </c>
      <c r="AD41" s="2"/>
      <c r="AE41" s="2"/>
      <c r="AF41" s="2"/>
      <c r="AG41" s="2"/>
      <c r="AH41" s="68">
        <v>147.80000000000001</v>
      </c>
      <c r="AI41" s="75">
        <v>192</v>
      </c>
      <c r="AJ41" s="6">
        <f t="shared" si="3"/>
        <v>-44.199999999999989</v>
      </c>
      <c r="AK41" s="5">
        <f t="shared" si="4"/>
        <v>0</v>
      </c>
      <c r="AL41" s="2">
        <v>0</v>
      </c>
      <c r="AM41" s="2"/>
      <c r="AN41" s="55">
        <f t="shared" ref="AN41:AN51" si="7">N41+(P41*0.25+Q41)+(S41*0.25+T41)+(V41*0.25+W41)+(Y41*0.25+Z41)+(AB41*0.25+AC41)+(AE41*0.25+AF41)+AK41+AL41</f>
        <v>57.652500000000003</v>
      </c>
      <c r="AO41" s="7"/>
      <c r="AP41" s="8"/>
    </row>
    <row r="42" spans="1:42" s="53" customFormat="1" hidden="1" x14ac:dyDescent="0.2">
      <c r="A42" s="65">
        <v>34</v>
      </c>
      <c r="B42" s="66" t="s">
        <v>70</v>
      </c>
      <c r="C42" s="66" t="s">
        <v>81</v>
      </c>
      <c r="E42" s="46">
        <v>0.531249999999999</v>
      </c>
      <c r="F42" s="2"/>
      <c r="G42" s="46">
        <v>0.57961805555555557</v>
      </c>
      <c r="H42" s="4"/>
      <c r="I42" s="3">
        <f t="shared" si="0"/>
        <v>4.8368055555556566E-2</v>
      </c>
      <c r="J42" s="46">
        <v>4.791666666666667E-2</v>
      </c>
      <c r="K42" s="64">
        <f t="shared" si="1"/>
        <v>4.513888888898962E-4</v>
      </c>
      <c r="L42" s="4"/>
      <c r="M42" s="5">
        <v>0</v>
      </c>
      <c r="N42" s="5">
        <f>IF((M42&lt;0),0,M42)</f>
        <v>0</v>
      </c>
      <c r="O42" s="2"/>
      <c r="P42" s="68">
        <v>33.340000000000003</v>
      </c>
      <c r="Q42" s="2">
        <v>0</v>
      </c>
      <c r="R42" s="2"/>
      <c r="S42" s="68">
        <v>32.28</v>
      </c>
      <c r="T42" s="2">
        <v>0</v>
      </c>
      <c r="U42" s="2"/>
      <c r="V42" s="68">
        <v>37.03</v>
      </c>
      <c r="W42" s="2">
        <v>0</v>
      </c>
      <c r="X42" s="2"/>
      <c r="Y42" s="68">
        <v>32.72</v>
      </c>
      <c r="Z42" s="2">
        <v>0</v>
      </c>
      <c r="AA42" s="2"/>
      <c r="AB42" s="68">
        <v>35.43</v>
      </c>
      <c r="AC42" s="2">
        <v>0</v>
      </c>
      <c r="AD42" s="2"/>
      <c r="AE42" s="2"/>
      <c r="AF42" s="2"/>
      <c r="AG42" s="2"/>
      <c r="AH42" s="68">
        <v>172.52</v>
      </c>
      <c r="AI42" s="75">
        <v>192</v>
      </c>
      <c r="AJ42" s="6">
        <f t="shared" si="3"/>
        <v>-19.47999999999999</v>
      </c>
      <c r="AK42" s="5">
        <f t="shared" si="4"/>
        <v>0</v>
      </c>
      <c r="AL42" s="2">
        <v>0</v>
      </c>
      <c r="AM42" s="2"/>
      <c r="AN42" s="55">
        <f t="shared" si="7"/>
        <v>42.7</v>
      </c>
      <c r="AO42" s="7"/>
      <c r="AP42" s="8"/>
    </row>
    <row r="43" spans="1:42" hidden="1" x14ac:dyDescent="0.2">
      <c r="A43" s="65">
        <v>35</v>
      </c>
      <c r="B43" s="66" t="s">
        <v>71</v>
      </c>
      <c r="C43" s="66" t="s">
        <v>78</v>
      </c>
      <c r="E43" s="46">
        <v>0.53472222222222199</v>
      </c>
      <c r="F43" s="2"/>
      <c r="G43" s="46">
        <v>0.58319444444444446</v>
      </c>
      <c r="I43" s="3">
        <f t="shared" si="0"/>
        <v>4.8472222222222472E-2</v>
      </c>
      <c r="J43" s="46">
        <v>4.791666666666667E-2</v>
      </c>
      <c r="K43" s="64">
        <f t="shared" si="1"/>
        <v>5.5555555555580199E-4</v>
      </c>
      <c r="M43" s="5">
        <v>0</v>
      </c>
      <c r="N43" s="5">
        <f>IF((M43&lt;0),0,M43)</f>
        <v>0</v>
      </c>
      <c r="P43" s="68">
        <v>42.39</v>
      </c>
      <c r="Q43" s="2">
        <v>0</v>
      </c>
      <c r="S43" s="68">
        <v>34.130000000000003</v>
      </c>
      <c r="T43" s="2">
        <v>0</v>
      </c>
      <c r="V43" s="68">
        <v>38.840000000000003</v>
      </c>
      <c r="W43" s="2">
        <v>0</v>
      </c>
      <c r="Y43" s="68">
        <v>37.9</v>
      </c>
      <c r="Z43" s="2">
        <v>0</v>
      </c>
      <c r="AB43" s="68">
        <v>36.99</v>
      </c>
      <c r="AC43" s="2">
        <v>0</v>
      </c>
      <c r="AE43" s="2"/>
      <c r="AH43" s="68">
        <v>167.65</v>
      </c>
      <c r="AI43" s="75">
        <v>192</v>
      </c>
      <c r="AJ43" s="6">
        <f t="shared" si="3"/>
        <v>-24.349999999999994</v>
      </c>
      <c r="AK43" s="5">
        <f t="shared" si="4"/>
        <v>0</v>
      </c>
      <c r="AL43" s="2">
        <v>3</v>
      </c>
      <c r="AN43" s="55">
        <f t="shared" si="7"/>
        <v>50.562500000000007</v>
      </c>
      <c r="AP43" s="50"/>
    </row>
    <row r="44" spans="1:42" hidden="1" x14ac:dyDescent="0.2">
      <c r="A44" s="65">
        <v>36</v>
      </c>
      <c r="B44" s="66" t="s">
        <v>72</v>
      </c>
      <c r="C44" s="66" t="s">
        <v>84</v>
      </c>
      <c r="E44" s="46">
        <v>0.53819444444444398</v>
      </c>
      <c r="F44" s="2"/>
      <c r="G44" s="46">
        <v>0.58616898148148144</v>
      </c>
      <c r="I44" s="3">
        <f t="shared" si="0"/>
        <v>4.7974537037037468E-2</v>
      </c>
      <c r="J44" s="46">
        <v>4.791666666666667E-2</v>
      </c>
      <c r="K44" s="64">
        <f t="shared" si="1"/>
        <v>5.7870370370798063E-5</v>
      </c>
      <c r="M44" s="5">
        <v>0</v>
      </c>
      <c r="N44" s="5">
        <f>IF((M44&lt;0),0,M44)</f>
        <v>0</v>
      </c>
      <c r="P44" s="68">
        <v>36.049999999999997</v>
      </c>
      <c r="Q44" s="2">
        <v>0</v>
      </c>
      <c r="S44" s="68">
        <v>36.119999999999997</v>
      </c>
      <c r="T44" s="2">
        <v>0</v>
      </c>
      <c r="V44" s="68">
        <v>41.22</v>
      </c>
      <c r="W44" s="2">
        <v>0</v>
      </c>
      <c r="Y44" s="68">
        <v>34.28</v>
      </c>
      <c r="Z44" s="2">
        <v>0</v>
      </c>
      <c r="AB44" s="68">
        <v>34.700000000000003</v>
      </c>
      <c r="AC44" s="2">
        <v>0</v>
      </c>
      <c r="AE44" s="2"/>
      <c r="AH44" s="68">
        <v>111.49</v>
      </c>
      <c r="AI44" s="75">
        <v>192</v>
      </c>
      <c r="AJ44" s="6">
        <f t="shared" si="3"/>
        <v>-80.510000000000005</v>
      </c>
      <c r="AK44" s="5">
        <f t="shared" si="4"/>
        <v>0</v>
      </c>
      <c r="AL44" s="2">
        <v>0</v>
      </c>
      <c r="AN44" s="55">
        <f t="shared" si="7"/>
        <v>45.592500000000001</v>
      </c>
      <c r="AP44" s="50"/>
    </row>
    <row r="45" spans="1:42" ht="29.45" customHeight="1" x14ac:dyDescent="0.2">
      <c r="A45" s="65">
        <v>37</v>
      </c>
      <c r="B45" s="66" t="s">
        <v>73</v>
      </c>
      <c r="C45" s="66" t="s">
        <v>86</v>
      </c>
      <c r="E45" s="46">
        <v>0.54166666666666596</v>
      </c>
      <c r="F45" s="2"/>
      <c r="G45" s="46">
        <v>0.59078703703703705</v>
      </c>
      <c r="I45" s="3">
        <f t="shared" si="0"/>
        <v>4.9120370370371091E-2</v>
      </c>
      <c r="J45" s="46">
        <v>4.791666666666667E-2</v>
      </c>
      <c r="K45" s="64">
        <f t="shared" si="1"/>
        <v>1.2037037037044215E-3</v>
      </c>
      <c r="M45" s="5">
        <v>0</v>
      </c>
      <c r="N45" s="5">
        <f>IF((M45&lt;0),0,M45)</f>
        <v>0</v>
      </c>
      <c r="P45" s="68">
        <v>33.909999999999997</v>
      </c>
      <c r="Q45" s="2">
        <v>0</v>
      </c>
      <c r="S45" s="68">
        <v>35.72</v>
      </c>
      <c r="T45" s="2">
        <v>0</v>
      </c>
      <c r="V45" s="68">
        <v>41.15</v>
      </c>
      <c r="W45" s="2">
        <v>0</v>
      </c>
      <c r="Y45" s="68">
        <v>47.71</v>
      </c>
      <c r="Z45" s="2">
        <v>500</v>
      </c>
      <c r="AB45" s="68">
        <v>44.5</v>
      </c>
      <c r="AC45" s="2">
        <v>2</v>
      </c>
      <c r="AE45" s="2"/>
      <c r="AH45" s="68">
        <v>147.56</v>
      </c>
      <c r="AI45" s="75">
        <v>192</v>
      </c>
      <c r="AJ45" s="6">
        <f t="shared" si="3"/>
        <v>-44.44</v>
      </c>
      <c r="AK45" s="5">
        <f t="shared" si="4"/>
        <v>0</v>
      </c>
      <c r="AL45" s="2">
        <v>3</v>
      </c>
      <c r="AN45" s="55">
        <f t="shared" si="7"/>
        <v>555.74750000000006</v>
      </c>
      <c r="AP45" s="50">
        <v>6</v>
      </c>
    </row>
    <row r="46" spans="1:42" s="53" customFormat="1" hidden="1" x14ac:dyDescent="0.2">
      <c r="A46" s="65">
        <v>38</v>
      </c>
      <c r="B46" s="66" t="s">
        <v>74</v>
      </c>
      <c r="C46" s="66" t="s">
        <v>81</v>
      </c>
      <c r="D46" s="54"/>
      <c r="E46" s="46">
        <v>0.54513888888888795</v>
      </c>
      <c r="F46" s="2"/>
      <c r="G46" s="46">
        <v>0.59380787037037042</v>
      </c>
      <c r="H46" s="4"/>
      <c r="I46" s="3">
        <f t="shared" ref="I46:I51" si="8">G46-E46</f>
        <v>4.8668981481482465E-2</v>
      </c>
      <c r="J46" s="46">
        <v>4.791666666666667E-2</v>
      </c>
      <c r="K46" s="64">
        <f t="shared" ref="K46:K51" si="9">ABS(I46-J46)</f>
        <v>7.5231481481579515E-4</v>
      </c>
      <c r="L46" s="4"/>
      <c r="M46" s="5">
        <v>0</v>
      </c>
      <c r="N46" s="5">
        <f t="shared" ref="N46:N51" si="10">IF((M46&lt;0),0,M46)</f>
        <v>0</v>
      </c>
      <c r="O46" s="2"/>
      <c r="P46" s="68">
        <v>44.37</v>
      </c>
      <c r="Q46" s="2">
        <v>0</v>
      </c>
      <c r="R46" s="2"/>
      <c r="S46" s="68">
        <v>39.47</v>
      </c>
      <c r="T46" s="2">
        <v>0</v>
      </c>
      <c r="U46" s="2"/>
      <c r="V46" s="68">
        <v>46.93</v>
      </c>
      <c r="W46" s="2">
        <v>0</v>
      </c>
      <c r="X46" s="2"/>
      <c r="Y46" s="68">
        <v>45.07</v>
      </c>
      <c r="Z46" s="2">
        <v>0</v>
      </c>
      <c r="AA46" s="2"/>
      <c r="AB46" s="68">
        <v>44.65</v>
      </c>
      <c r="AC46" s="2">
        <v>0</v>
      </c>
      <c r="AD46" s="2"/>
      <c r="AE46" s="2"/>
      <c r="AF46" s="2"/>
      <c r="AG46" s="2"/>
      <c r="AH46" s="68">
        <v>151.12</v>
      </c>
      <c r="AI46" s="75">
        <v>192</v>
      </c>
      <c r="AJ46" s="6">
        <f t="shared" ref="AJ46:AJ51" si="11">AH46-AI46</f>
        <v>-40.879999999999995</v>
      </c>
      <c r="AK46" s="5">
        <f t="shared" ref="AK46:AK51" si="12">IF(AJ46&lt;0,0*AH46,0*AI46+0.5*AJ46)</f>
        <v>0</v>
      </c>
      <c r="AL46" s="2">
        <v>3</v>
      </c>
      <c r="AM46" s="2"/>
      <c r="AN46" s="55">
        <f t="shared" si="7"/>
        <v>58.122500000000002</v>
      </c>
      <c r="AP46" s="8"/>
    </row>
    <row r="47" spans="1:42" s="53" customFormat="1" hidden="1" x14ac:dyDescent="0.2">
      <c r="A47" s="65">
        <v>39</v>
      </c>
      <c r="B47" s="66" t="s">
        <v>75</v>
      </c>
      <c r="C47" s="66" t="s">
        <v>81</v>
      </c>
      <c r="D47" s="54"/>
      <c r="E47" s="46">
        <v>0.54861111111111005</v>
      </c>
      <c r="F47" s="2"/>
      <c r="G47" s="46">
        <v>0.59818287037037032</v>
      </c>
      <c r="H47" s="4"/>
      <c r="I47" s="3">
        <f t="shared" si="8"/>
        <v>4.9571759259260273E-2</v>
      </c>
      <c r="J47" s="46">
        <v>4.791666666666667E-2</v>
      </c>
      <c r="K47" s="64">
        <f t="shared" si="9"/>
        <v>1.655092592593603E-3</v>
      </c>
      <c r="L47" s="4"/>
      <c r="M47" s="5">
        <v>0</v>
      </c>
      <c r="N47" s="5">
        <f t="shared" si="10"/>
        <v>0</v>
      </c>
      <c r="O47" s="2"/>
      <c r="P47" s="68">
        <v>34.92</v>
      </c>
      <c r="Q47" s="2">
        <v>0</v>
      </c>
      <c r="R47" s="2"/>
      <c r="S47" s="68">
        <v>36.840000000000003</v>
      </c>
      <c r="T47" s="2">
        <v>0</v>
      </c>
      <c r="U47" s="2"/>
      <c r="V47" s="68">
        <v>37.69</v>
      </c>
      <c r="W47" s="2">
        <v>0</v>
      </c>
      <c r="X47" s="2"/>
      <c r="Y47" s="68">
        <v>35.409999999999997</v>
      </c>
      <c r="Z47" s="2">
        <v>0</v>
      </c>
      <c r="AA47" s="2"/>
      <c r="AB47" s="68">
        <v>47.31</v>
      </c>
      <c r="AC47" s="2">
        <v>0</v>
      </c>
      <c r="AD47" s="2"/>
      <c r="AE47" s="2"/>
      <c r="AF47" s="2"/>
      <c r="AG47" s="2"/>
      <c r="AH47" s="68">
        <v>184.24</v>
      </c>
      <c r="AI47" s="75">
        <v>192</v>
      </c>
      <c r="AJ47" s="6">
        <f t="shared" si="11"/>
        <v>-7.7599999999999909</v>
      </c>
      <c r="AK47" s="5">
        <f t="shared" si="12"/>
        <v>0</v>
      </c>
      <c r="AL47" s="2">
        <v>0</v>
      </c>
      <c r="AM47" s="2"/>
      <c r="AN47" s="55">
        <f t="shared" si="7"/>
        <v>48.042500000000004</v>
      </c>
      <c r="AO47" s="7"/>
      <c r="AP47" s="8"/>
    </row>
    <row r="48" spans="1:42" s="53" customFormat="1" hidden="1" x14ac:dyDescent="0.2">
      <c r="A48" s="65">
        <v>40</v>
      </c>
      <c r="B48" s="66" t="s">
        <v>76</v>
      </c>
      <c r="C48" s="66" t="s">
        <v>80</v>
      </c>
      <c r="D48" s="54"/>
      <c r="E48" s="46">
        <v>0.55208333333333304</v>
      </c>
      <c r="F48" s="2"/>
      <c r="G48" s="46">
        <v>0.60181712962962963</v>
      </c>
      <c r="H48" s="4"/>
      <c r="I48" s="3">
        <f t="shared" si="8"/>
        <v>4.9733796296296595E-2</v>
      </c>
      <c r="J48" s="46">
        <v>4.791666666666667E-2</v>
      </c>
      <c r="K48" s="64">
        <f t="shared" si="9"/>
        <v>1.8171296296299252E-3</v>
      </c>
      <c r="L48" s="4"/>
      <c r="M48" s="5">
        <v>0</v>
      </c>
      <c r="N48" s="5">
        <f t="shared" si="10"/>
        <v>0</v>
      </c>
      <c r="O48" s="2"/>
      <c r="P48" s="68">
        <v>36.380000000000003</v>
      </c>
      <c r="Q48" s="2">
        <v>0</v>
      </c>
      <c r="R48" s="2"/>
      <c r="S48" s="68">
        <v>32.590000000000003</v>
      </c>
      <c r="T48" s="2">
        <v>0</v>
      </c>
      <c r="U48" s="2"/>
      <c r="V48" s="68">
        <v>37.090000000000003</v>
      </c>
      <c r="W48" s="2">
        <v>0</v>
      </c>
      <c r="X48" s="2"/>
      <c r="Y48" s="68">
        <v>33.25</v>
      </c>
      <c r="Z48" s="2">
        <v>0</v>
      </c>
      <c r="AA48" s="2"/>
      <c r="AB48" s="68">
        <v>36.159999999999997</v>
      </c>
      <c r="AC48" s="2">
        <v>0</v>
      </c>
      <c r="AD48" s="2"/>
      <c r="AE48" s="2"/>
      <c r="AF48" s="2"/>
      <c r="AG48" s="2"/>
      <c r="AH48" s="68">
        <v>183.11</v>
      </c>
      <c r="AI48" s="75">
        <v>192</v>
      </c>
      <c r="AJ48" s="6">
        <f t="shared" si="11"/>
        <v>-8.8899999999999864</v>
      </c>
      <c r="AK48" s="5">
        <f t="shared" si="12"/>
        <v>0</v>
      </c>
      <c r="AL48" s="2">
        <v>0</v>
      </c>
      <c r="AM48" s="2"/>
      <c r="AN48" s="55">
        <f t="shared" si="7"/>
        <v>43.8675</v>
      </c>
      <c r="AO48" s="7"/>
      <c r="AP48" s="8"/>
    </row>
    <row r="49" spans="1:42" s="53" customFormat="1" hidden="1" x14ac:dyDescent="0.2">
      <c r="A49" s="65">
        <v>41</v>
      </c>
      <c r="B49" s="66" t="s">
        <v>64</v>
      </c>
      <c r="C49" s="66" t="s">
        <v>80</v>
      </c>
      <c r="D49" s="54"/>
      <c r="E49" s="46">
        <v>0.55555555555555503</v>
      </c>
      <c r="F49" s="2"/>
      <c r="G49" s="46">
        <v>0.60495370370370372</v>
      </c>
      <c r="H49" s="4"/>
      <c r="I49" s="3">
        <f t="shared" si="8"/>
        <v>4.9398148148148691E-2</v>
      </c>
      <c r="J49" s="46">
        <v>4.791666666666667E-2</v>
      </c>
      <c r="K49" s="64">
        <f t="shared" si="9"/>
        <v>1.4814814814820207E-3</v>
      </c>
      <c r="L49" s="4"/>
      <c r="M49" s="5">
        <v>0</v>
      </c>
      <c r="N49" s="5">
        <f t="shared" si="10"/>
        <v>0</v>
      </c>
      <c r="O49" s="2"/>
      <c r="P49" s="68">
        <v>73.27</v>
      </c>
      <c r="Q49" s="2">
        <v>0</v>
      </c>
      <c r="R49" s="2"/>
      <c r="S49" s="68">
        <v>52.22</v>
      </c>
      <c r="T49" s="2">
        <v>0</v>
      </c>
      <c r="U49" s="2"/>
      <c r="V49" s="68">
        <v>70.650000000000006</v>
      </c>
      <c r="W49" s="2">
        <v>0</v>
      </c>
      <c r="X49" s="2"/>
      <c r="Y49" s="68">
        <v>64.38</v>
      </c>
      <c r="Z49" s="2">
        <v>0</v>
      </c>
      <c r="AA49" s="2"/>
      <c r="AB49" s="68">
        <v>99.03</v>
      </c>
      <c r="AC49" s="2">
        <v>20</v>
      </c>
      <c r="AD49" s="2"/>
      <c r="AE49" s="2"/>
      <c r="AF49" s="2"/>
      <c r="AG49" s="2"/>
      <c r="AH49" s="68">
        <v>206.85</v>
      </c>
      <c r="AI49" s="75">
        <v>192</v>
      </c>
      <c r="AJ49" s="6">
        <f t="shared" si="11"/>
        <v>14.849999999999994</v>
      </c>
      <c r="AK49" s="5">
        <f t="shared" si="12"/>
        <v>7.4249999999999972</v>
      </c>
      <c r="AL49" s="2">
        <v>3</v>
      </c>
      <c r="AM49" s="2"/>
      <c r="AN49" s="55">
        <f t="shared" si="7"/>
        <v>120.31249999999999</v>
      </c>
      <c r="AO49" s="7"/>
      <c r="AP49" s="8"/>
    </row>
    <row r="50" spans="1:42" hidden="1" x14ac:dyDescent="0.2">
      <c r="A50" s="65">
        <v>42</v>
      </c>
      <c r="B50" s="66" t="s">
        <v>77</v>
      </c>
      <c r="C50" s="66" t="s">
        <v>83</v>
      </c>
      <c r="D50" s="51"/>
      <c r="E50" s="46">
        <v>0.55902777777777701</v>
      </c>
      <c r="F50" s="2"/>
      <c r="G50" s="46">
        <v>0.6083912037037037</v>
      </c>
      <c r="I50" s="3">
        <f t="shared" si="8"/>
        <v>4.9363425925926685E-2</v>
      </c>
      <c r="J50" s="46">
        <v>4.791666666666667E-2</v>
      </c>
      <c r="K50" s="64">
        <f t="shared" si="9"/>
        <v>1.4467592592600151E-3</v>
      </c>
      <c r="M50" s="5">
        <v>0</v>
      </c>
      <c r="N50" s="5">
        <f t="shared" si="10"/>
        <v>0</v>
      </c>
      <c r="P50" s="68">
        <v>41.6</v>
      </c>
      <c r="Q50" s="2">
        <v>0</v>
      </c>
      <c r="S50" s="68">
        <v>52.66</v>
      </c>
      <c r="T50" s="2">
        <v>0</v>
      </c>
      <c r="V50" s="68">
        <v>41.21</v>
      </c>
      <c r="W50" s="2">
        <v>0</v>
      </c>
      <c r="Y50" s="68">
        <v>39.409999999999997</v>
      </c>
      <c r="Z50" s="2">
        <v>0</v>
      </c>
      <c r="AB50" s="68">
        <v>40.380000000000003</v>
      </c>
      <c r="AC50" s="2">
        <v>0</v>
      </c>
      <c r="AE50" s="2"/>
      <c r="AH50" s="68">
        <v>179.19</v>
      </c>
      <c r="AI50" s="75">
        <v>192</v>
      </c>
      <c r="AJ50" s="6">
        <f t="shared" si="11"/>
        <v>-12.810000000000002</v>
      </c>
      <c r="AK50" s="5">
        <f t="shared" si="12"/>
        <v>0</v>
      </c>
      <c r="AL50" s="2">
        <v>3</v>
      </c>
      <c r="AN50" s="55">
        <f t="shared" si="7"/>
        <v>56.814999999999998</v>
      </c>
      <c r="AP50" s="50"/>
    </row>
    <row r="51" spans="1:42" hidden="1" x14ac:dyDescent="0.2">
      <c r="A51" s="65">
        <v>32</v>
      </c>
      <c r="B51" s="66" t="s">
        <v>68</v>
      </c>
      <c r="C51" s="66" t="s">
        <v>83</v>
      </c>
      <c r="E51" s="46">
        <v>0.562499999999999</v>
      </c>
      <c r="F51" s="2"/>
      <c r="G51" s="46">
        <v>0.61299768518518516</v>
      </c>
      <c r="I51" s="3">
        <f t="shared" si="8"/>
        <v>5.0497685185186159E-2</v>
      </c>
      <c r="J51" s="46">
        <v>4.791666666666667E-2</v>
      </c>
      <c r="K51" s="64">
        <f t="shared" si="9"/>
        <v>2.5810185185194887E-3</v>
      </c>
      <c r="M51" s="5">
        <v>0</v>
      </c>
      <c r="N51" s="5">
        <f t="shared" si="10"/>
        <v>0</v>
      </c>
      <c r="P51" s="68">
        <v>43.51</v>
      </c>
      <c r="Q51" s="2">
        <v>0</v>
      </c>
      <c r="S51" s="68">
        <v>36.53</v>
      </c>
      <c r="T51" s="2">
        <v>0</v>
      </c>
      <c r="V51" s="68">
        <v>39.18</v>
      </c>
      <c r="W51" s="2">
        <v>0</v>
      </c>
      <c r="Y51" s="68">
        <v>38.78</v>
      </c>
      <c r="Z51" s="2">
        <v>0</v>
      </c>
      <c r="AB51" s="68">
        <v>39.78</v>
      </c>
      <c r="AC51" s="2">
        <v>0</v>
      </c>
      <c r="AE51" s="2"/>
      <c r="AH51" s="68">
        <v>189.63</v>
      </c>
      <c r="AI51" s="75">
        <v>192</v>
      </c>
      <c r="AJ51" s="6">
        <f t="shared" si="11"/>
        <v>-2.3700000000000045</v>
      </c>
      <c r="AK51" s="5">
        <f t="shared" si="12"/>
        <v>0</v>
      </c>
      <c r="AL51" s="2">
        <v>0</v>
      </c>
      <c r="AN51" s="55">
        <f t="shared" si="7"/>
        <v>49.445</v>
      </c>
      <c r="AP51" s="50"/>
    </row>
    <row r="52" spans="1:42" x14ac:dyDescent="0.2">
      <c r="C52" s="2"/>
      <c r="E52" s="46"/>
      <c r="F52" s="2"/>
      <c r="G52" s="46"/>
      <c r="J52" s="46"/>
      <c r="K52" s="64"/>
      <c r="AE52" s="2"/>
      <c r="AK52" s="5"/>
      <c r="AN52" s="55"/>
      <c r="AP52" s="50"/>
    </row>
    <row r="53" spans="1:42" x14ac:dyDescent="0.2">
      <c r="A53" s="65"/>
      <c r="B53" s="66"/>
      <c r="C53" s="66"/>
      <c r="E53" s="46"/>
      <c r="F53" s="2"/>
      <c r="G53" s="46"/>
      <c r="J53" s="46"/>
      <c r="K53" s="64"/>
      <c r="AE53" s="2"/>
      <c r="AK53" s="5"/>
      <c r="AN53" s="55"/>
      <c r="AP53" s="50"/>
    </row>
    <row r="54" spans="1:42" x14ac:dyDescent="0.2">
      <c r="A54" s="65"/>
      <c r="B54" s="66"/>
      <c r="C54" s="66"/>
      <c r="D54" s="51"/>
      <c r="E54" s="46"/>
      <c r="F54" s="2"/>
      <c r="G54" s="46"/>
      <c r="J54" s="46"/>
      <c r="K54" s="64"/>
      <c r="AE54" s="2"/>
      <c r="AK54" s="5"/>
      <c r="AN54" s="55"/>
      <c r="AP54" s="50"/>
    </row>
    <row r="55" spans="1:42" x14ac:dyDescent="0.2">
      <c r="A55" s="65"/>
      <c r="B55" s="66"/>
      <c r="C55" s="66"/>
      <c r="E55" s="46"/>
      <c r="F55" s="2"/>
      <c r="G55" s="46"/>
      <c r="J55" s="46"/>
      <c r="K55" s="64"/>
      <c r="AE55" s="2"/>
      <c r="AK55" s="5"/>
      <c r="AN55" s="55"/>
      <c r="AP55" s="50"/>
    </row>
    <row r="56" spans="1:42" x14ac:dyDescent="0.2">
      <c r="A56" s="65"/>
      <c r="B56" s="66"/>
      <c r="C56" s="66"/>
      <c r="E56" s="46"/>
      <c r="F56" s="2"/>
      <c r="G56" s="46"/>
      <c r="J56" s="46"/>
      <c r="K56" s="64"/>
      <c r="AE56" s="2"/>
      <c r="AK56" s="5"/>
      <c r="AN56" s="55"/>
      <c r="AP56" s="50"/>
    </row>
    <row r="57" spans="1:42" x14ac:dyDescent="0.2">
      <c r="A57" s="65"/>
      <c r="B57" s="66"/>
      <c r="C57" s="66"/>
      <c r="E57" s="46"/>
      <c r="F57" s="2"/>
      <c r="G57" s="46"/>
      <c r="J57" s="46"/>
      <c r="K57" s="64"/>
      <c r="AE57" s="2"/>
      <c r="AK57" s="5"/>
      <c r="AN57" s="55"/>
      <c r="AP57" s="50"/>
    </row>
    <row r="58" spans="1:42" x14ac:dyDescent="0.2">
      <c r="A58" s="65"/>
      <c r="B58" s="66"/>
      <c r="C58" s="66"/>
      <c r="E58" s="46"/>
      <c r="F58" s="2"/>
      <c r="G58" s="46"/>
      <c r="J58" s="46"/>
      <c r="K58" s="64"/>
      <c r="AE58" s="2"/>
      <c r="AK58" s="5"/>
      <c r="AN58" s="55"/>
    </row>
    <row r="59" spans="1:42" s="53" customFormat="1" x14ac:dyDescent="0.2">
      <c r="A59" s="65"/>
      <c r="B59" s="66"/>
      <c r="C59" s="66"/>
      <c r="E59" s="46"/>
      <c r="F59" s="2"/>
      <c r="G59" s="46"/>
      <c r="H59" s="4"/>
      <c r="I59" s="3"/>
      <c r="J59" s="46"/>
      <c r="K59" s="64"/>
      <c r="L59" s="4"/>
      <c r="M59" s="5"/>
      <c r="N59" s="5"/>
      <c r="O59" s="2"/>
      <c r="P59" s="68"/>
      <c r="Q59" s="2"/>
      <c r="R59" s="2"/>
      <c r="S59" s="68"/>
      <c r="T59" s="2"/>
      <c r="U59" s="2"/>
      <c r="V59" s="68"/>
      <c r="W59" s="2"/>
      <c r="X59" s="2"/>
      <c r="Y59" s="68"/>
      <c r="Z59" s="2"/>
      <c r="AA59" s="2"/>
      <c r="AB59" s="68"/>
      <c r="AC59" s="2"/>
      <c r="AD59" s="2"/>
      <c r="AE59" s="2"/>
      <c r="AF59" s="2"/>
      <c r="AG59" s="2"/>
      <c r="AH59" s="68"/>
      <c r="AI59" s="75"/>
      <c r="AJ59" s="6"/>
      <c r="AK59" s="5"/>
      <c r="AL59" s="2"/>
      <c r="AM59" s="2"/>
      <c r="AN59" s="55"/>
      <c r="AO59" s="7"/>
      <c r="AP59" s="8"/>
    </row>
    <row r="60" spans="1:42" s="53" customFormat="1" x14ac:dyDescent="0.2">
      <c r="A60" s="65"/>
      <c r="B60" s="66"/>
      <c r="C60" s="66"/>
      <c r="D60" s="54"/>
      <c r="E60" s="46"/>
      <c r="F60" s="2"/>
      <c r="G60" s="46"/>
      <c r="H60" s="4"/>
      <c r="I60" s="3"/>
      <c r="J60" s="46"/>
      <c r="K60" s="64"/>
      <c r="L60" s="4"/>
      <c r="M60" s="5"/>
      <c r="N60" s="5"/>
      <c r="O60" s="2"/>
      <c r="P60" s="68"/>
      <c r="Q60" s="2"/>
      <c r="R60" s="2"/>
      <c r="S60" s="68"/>
      <c r="T60" s="2"/>
      <c r="U60" s="2"/>
      <c r="V60" s="68"/>
      <c r="W60" s="2"/>
      <c r="X60" s="2"/>
      <c r="Y60" s="68"/>
      <c r="Z60" s="2"/>
      <c r="AA60" s="2"/>
      <c r="AB60" s="68"/>
      <c r="AC60" s="2"/>
      <c r="AD60" s="2"/>
      <c r="AE60" s="2"/>
      <c r="AF60" s="2"/>
      <c r="AG60" s="2"/>
      <c r="AH60" s="68"/>
      <c r="AI60" s="75"/>
      <c r="AJ60" s="6"/>
      <c r="AK60" s="5"/>
      <c r="AL60" s="2"/>
      <c r="AM60" s="2"/>
      <c r="AN60" s="55"/>
      <c r="AO60" s="7"/>
      <c r="AP60" s="8"/>
    </row>
    <row r="61" spans="1:42" s="53" customFormat="1" x14ac:dyDescent="0.2">
      <c r="A61" s="65"/>
      <c r="B61" s="66"/>
      <c r="C61" s="66"/>
      <c r="E61" s="46"/>
      <c r="F61" s="2"/>
      <c r="G61" s="46"/>
      <c r="H61" s="4"/>
      <c r="I61" s="3"/>
      <c r="J61" s="46"/>
      <c r="K61" s="64"/>
      <c r="L61" s="4"/>
      <c r="M61" s="5"/>
      <c r="N61" s="5"/>
      <c r="O61" s="2"/>
      <c r="P61" s="68"/>
      <c r="Q61" s="2"/>
      <c r="R61" s="2"/>
      <c r="S61" s="68"/>
      <c r="T61" s="2"/>
      <c r="U61" s="2"/>
      <c r="V61" s="68"/>
      <c r="W61" s="2"/>
      <c r="X61" s="2"/>
      <c r="Y61" s="68"/>
      <c r="Z61" s="2"/>
      <c r="AA61" s="2"/>
      <c r="AB61" s="68"/>
      <c r="AC61" s="2"/>
      <c r="AD61" s="2"/>
      <c r="AE61" s="2"/>
      <c r="AF61" s="2"/>
      <c r="AG61" s="2"/>
      <c r="AH61" s="68"/>
      <c r="AI61" s="75"/>
      <c r="AJ61" s="6"/>
      <c r="AK61" s="5"/>
      <c r="AL61" s="2"/>
      <c r="AM61" s="2"/>
      <c r="AN61" s="55"/>
      <c r="AO61" s="7"/>
      <c r="AP61" s="8"/>
    </row>
    <row r="62" spans="1:42" s="53" customFormat="1" x14ac:dyDescent="0.2">
      <c r="A62" s="65"/>
      <c r="B62" s="66"/>
      <c r="C62" s="66"/>
      <c r="E62" s="46"/>
      <c r="F62" s="2"/>
      <c r="G62" s="46"/>
      <c r="H62" s="4"/>
      <c r="I62" s="3"/>
      <c r="J62" s="46"/>
      <c r="K62" s="64"/>
      <c r="L62" s="4"/>
      <c r="M62" s="5"/>
      <c r="N62" s="5"/>
      <c r="O62" s="2"/>
      <c r="P62" s="68"/>
      <c r="Q62" s="2"/>
      <c r="R62" s="2"/>
      <c r="S62" s="68"/>
      <c r="T62" s="2"/>
      <c r="U62" s="2"/>
      <c r="V62" s="68"/>
      <c r="W62" s="2"/>
      <c r="X62" s="2"/>
      <c r="Y62" s="68"/>
      <c r="Z62" s="2"/>
      <c r="AA62" s="2"/>
      <c r="AB62" s="68"/>
      <c r="AC62" s="2"/>
      <c r="AD62" s="2"/>
      <c r="AE62" s="2"/>
      <c r="AF62" s="2"/>
      <c r="AG62" s="2"/>
      <c r="AH62" s="68"/>
      <c r="AI62" s="75"/>
      <c r="AJ62" s="6"/>
      <c r="AK62" s="5"/>
      <c r="AL62" s="2"/>
      <c r="AM62" s="2"/>
      <c r="AN62" s="55"/>
      <c r="AO62" s="7"/>
      <c r="AP62" s="8"/>
    </row>
    <row r="63" spans="1:42" x14ac:dyDescent="0.2">
      <c r="A63" s="65"/>
      <c r="B63" s="66"/>
      <c r="C63" s="66"/>
      <c r="E63" s="46"/>
      <c r="F63" s="2"/>
      <c r="G63" s="46"/>
      <c r="J63" s="46"/>
      <c r="K63" s="64"/>
      <c r="AE63" s="2"/>
      <c r="AK63" s="5"/>
      <c r="AN63" s="55"/>
      <c r="AP63" s="50"/>
    </row>
    <row r="64" spans="1:42" x14ac:dyDescent="0.2">
      <c r="A64" s="65"/>
      <c r="B64" s="66"/>
      <c r="C64" s="66"/>
      <c r="E64" s="46"/>
      <c r="F64" s="2"/>
      <c r="G64" s="46"/>
      <c r="J64" s="46"/>
      <c r="K64" s="64"/>
      <c r="AE64" s="2"/>
      <c r="AK64" s="5"/>
      <c r="AN64" s="55"/>
      <c r="AP64" s="50"/>
    </row>
    <row r="65" spans="1:42" x14ac:dyDescent="0.2">
      <c r="A65" s="65"/>
      <c r="B65" s="66"/>
      <c r="C65" s="66"/>
      <c r="D65" s="51"/>
      <c r="E65" s="46"/>
      <c r="F65" s="2"/>
      <c r="G65" s="46"/>
      <c r="J65" s="46"/>
      <c r="K65" s="64"/>
      <c r="AE65" s="2"/>
      <c r="AK65" s="5"/>
      <c r="AN65" s="55"/>
      <c r="AP65" s="50"/>
    </row>
    <row r="66" spans="1:42" x14ac:dyDescent="0.2">
      <c r="A66" s="65"/>
      <c r="B66" s="66"/>
      <c r="C66" s="66"/>
      <c r="D66" s="51"/>
      <c r="E66" s="46"/>
      <c r="F66" s="2"/>
      <c r="G66" s="46"/>
      <c r="J66" s="46"/>
      <c r="K66" s="64"/>
      <c r="AE66" s="2"/>
      <c r="AK66" s="5"/>
      <c r="AN66" s="55"/>
      <c r="AP66" s="50"/>
    </row>
    <row r="67" spans="1:42" x14ac:dyDescent="0.2">
      <c r="A67" s="65"/>
      <c r="B67" s="66"/>
      <c r="C67" s="66"/>
      <c r="E67" s="46"/>
      <c r="F67" s="2"/>
      <c r="G67" s="46"/>
      <c r="J67" s="46"/>
      <c r="K67" s="64"/>
      <c r="AE67" s="2"/>
      <c r="AK67" s="5"/>
      <c r="AN67" s="55"/>
      <c r="AP67" s="50"/>
    </row>
    <row r="68" spans="1:42" x14ac:dyDescent="0.2">
      <c r="C68" s="51"/>
      <c r="D68" s="51"/>
      <c r="E68" s="46"/>
      <c r="F68" s="2"/>
      <c r="J68" s="46"/>
      <c r="AE68" s="2"/>
      <c r="AK68" s="5"/>
      <c r="AN68" s="55"/>
      <c r="AP68" s="50"/>
    </row>
    <row r="69" spans="1:42" x14ac:dyDescent="0.2">
      <c r="E69" s="46"/>
      <c r="F69" s="2"/>
      <c r="J69" s="46"/>
      <c r="AE69" s="2"/>
      <c r="AK69" s="5"/>
      <c r="AN69" s="55"/>
    </row>
    <row r="70" spans="1:42" s="53" customFormat="1" x14ac:dyDescent="0.2">
      <c r="A70" s="2"/>
      <c r="C70" s="8"/>
      <c r="E70" s="46"/>
      <c r="F70" s="2"/>
      <c r="G70" s="3"/>
      <c r="H70" s="4"/>
      <c r="I70" s="3"/>
      <c r="J70" s="46"/>
      <c r="K70" s="3"/>
      <c r="L70" s="4"/>
      <c r="M70" s="5"/>
      <c r="N70" s="5"/>
      <c r="O70" s="2"/>
      <c r="P70" s="68"/>
      <c r="Q70" s="2"/>
      <c r="R70" s="2"/>
      <c r="S70" s="68"/>
      <c r="T70" s="2"/>
      <c r="U70" s="2"/>
      <c r="V70" s="68"/>
      <c r="W70" s="2"/>
      <c r="X70" s="2"/>
      <c r="Y70" s="68"/>
      <c r="Z70" s="2"/>
      <c r="AA70" s="2"/>
      <c r="AB70" s="68"/>
      <c r="AC70" s="2"/>
      <c r="AD70" s="2"/>
      <c r="AE70" s="2"/>
      <c r="AF70" s="2"/>
      <c r="AG70" s="2"/>
      <c r="AH70" s="68"/>
      <c r="AI70" s="75"/>
      <c r="AJ70" s="6"/>
      <c r="AK70" s="5"/>
      <c r="AL70" s="2"/>
      <c r="AM70" s="2"/>
      <c r="AN70" s="55"/>
      <c r="AO70" s="7"/>
      <c r="AP70" s="8"/>
    </row>
    <row r="71" spans="1:42" x14ac:dyDescent="0.2">
      <c r="E71" s="46"/>
      <c r="F71" s="2"/>
      <c r="J71" s="46"/>
      <c r="AE71" s="2"/>
      <c r="AK71" s="5"/>
      <c r="AN71" s="55"/>
      <c r="AP71" s="50"/>
    </row>
    <row r="72" spans="1:42" x14ac:dyDescent="0.2">
      <c r="E72" s="46"/>
      <c r="F72" s="2"/>
      <c r="J72" s="46"/>
      <c r="AE72" s="2"/>
      <c r="AK72" s="5"/>
      <c r="AN72" s="55"/>
    </row>
    <row r="73" spans="1:42" s="53" customFormat="1" x14ac:dyDescent="0.2">
      <c r="A73" s="2"/>
      <c r="C73" s="8"/>
      <c r="E73" s="46"/>
      <c r="F73" s="2"/>
      <c r="G73" s="3"/>
      <c r="H73" s="4"/>
      <c r="I73" s="3"/>
      <c r="J73" s="46"/>
      <c r="K73" s="3"/>
      <c r="L73" s="4"/>
      <c r="M73" s="5"/>
      <c r="N73" s="5"/>
      <c r="O73" s="2"/>
      <c r="P73" s="68"/>
      <c r="Q73" s="2"/>
      <c r="R73" s="2"/>
      <c r="S73" s="68"/>
      <c r="T73" s="2"/>
      <c r="U73" s="2"/>
      <c r="V73" s="68"/>
      <c r="W73" s="2"/>
      <c r="X73" s="2"/>
      <c r="Y73" s="68"/>
      <c r="Z73" s="2"/>
      <c r="AA73" s="2"/>
      <c r="AB73" s="68"/>
      <c r="AC73" s="2"/>
      <c r="AD73" s="2"/>
      <c r="AE73" s="2"/>
      <c r="AF73" s="2"/>
      <c r="AG73" s="2"/>
      <c r="AH73" s="68"/>
      <c r="AI73" s="75"/>
      <c r="AJ73" s="6"/>
      <c r="AK73" s="5"/>
      <c r="AL73" s="2"/>
      <c r="AM73" s="2"/>
      <c r="AN73" s="55"/>
      <c r="AO73" s="7"/>
      <c r="AP73" s="8"/>
    </row>
    <row r="74" spans="1:42" x14ac:dyDescent="0.2">
      <c r="E74" s="46"/>
      <c r="F74" s="2"/>
      <c r="J74" s="46"/>
      <c r="AE74" s="2"/>
      <c r="AK74" s="5"/>
      <c r="AN74" s="55"/>
      <c r="AP74" s="50"/>
    </row>
    <row r="75" spans="1:42" x14ac:dyDescent="0.2">
      <c r="E75" s="46"/>
      <c r="F75" s="2"/>
      <c r="J75" s="46"/>
      <c r="AE75" s="2"/>
      <c r="AK75" s="5"/>
      <c r="AN75" s="55"/>
    </row>
    <row r="76" spans="1:42" x14ac:dyDescent="0.2">
      <c r="E76" s="46"/>
      <c r="J76" s="46"/>
      <c r="AE76" s="2"/>
      <c r="AK76" s="5"/>
      <c r="AN76" s="55"/>
    </row>
    <row r="77" spans="1:42" x14ac:dyDescent="0.2">
      <c r="E77" s="46"/>
      <c r="J77" s="46"/>
      <c r="AE77" s="2"/>
      <c r="AK77" s="5"/>
      <c r="AN77" s="55"/>
    </row>
    <row r="78" spans="1:42" x14ac:dyDescent="0.2">
      <c r="E78" s="46"/>
      <c r="J78" s="46"/>
      <c r="AE78" s="2"/>
      <c r="AK78" s="5"/>
      <c r="AN78" s="55"/>
    </row>
    <row r="79" spans="1:42" x14ac:dyDescent="0.2">
      <c r="E79" s="46"/>
      <c r="J79" s="46"/>
      <c r="AE79" s="2"/>
      <c r="AK79" s="5"/>
      <c r="AN79" s="55"/>
    </row>
    <row r="80" spans="1:42" x14ac:dyDescent="0.2">
      <c r="E80" s="46"/>
      <c r="J80" s="46"/>
      <c r="AE80" s="2"/>
      <c r="AK80" s="5"/>
      <c r="AN80" s="55"/>
    </row>
    <row r="81" spans="5:40" x14ac:dyDescent="0.2">
      <c r="E81" s="46"/>
      <c r="J81" s="46"/>
      <c r="AE81" s="2"/>
      <c r="AK81" s="5"/>
      <c r="AN81" s="55"/>
    </row>
    <row r="82" spans="5:40" x14ac:dyDescent="0.2">
      <c r="E82" s="46"/>
      <c r="J82" s="46"/>
      <c r="AE82" s="2"/>
      <c r="AK82" s="5"/>
      <c r="AN82" s="55"/>
    </row>
    <row r="83" spans="5:40" x14ac:dyDescent="0.2">
      <c r="E83" s="46"/>
      <c r="J83" s="46"/>
      <c r="AE83" s="2"/>
      <c r="AK83" s="5"/>
      <c r="AN83" s="55"/>
    </row>
    <row r="84" spans="5:40" x14ac:dyDescent="0.2">
      <c r="E84" s="46"/>
      <c r="J84" s="46"/>
      <c r="AE84" s="2"/>
      <c r="AK84" s="5"/>
      <c r="AN84" s="55"/>
    </row>
    <row r="85" spans="5:40" x14ac:dyDescent="0.2">
      <c r="E85" s="46"/>
      <c r="J85" s="46"/>
      <c r="AE85" s="2"/>
      <c r="AK85" s="5"/>
      <c r="AN85" s="55"/>
    </row>
    <row r="86" spans="5:40" x14ac:dyDescent="0.2">
      <c r="E86" s="46"/>
      <c r="J86" s="46"/>
      <c r="AE86" s="2"/>
      <c r="AK86" s="5"/>
      <c r="AN86" s="55"/>
    </row>
    <row r="87" spans="5:40" x14ac:dyDescent="0.2">
      <c r="E87" s="46"/>
      <c r="J87" s="46"/>
      <c r="AE87" s="2"/>
      <c r="AK87" s="5"/>
      <c r="AN87" s="55"/>
    </row>
    <row r="88" spans="5:40" x14ac:dyDescent="0.2">
      <c r="E88" s="46"/>
      <c r="J88" s="46"/>
      <c r="AE88" s="2"/>
      <c r="AK88" s="5"/>
      <c r="AN88" s="55"/>
    </row>
    <row r="89" spans="5:40" x14ac:dyDescent="0.2">
      <c r="E89" s="46"/>
      <c r="J89" s="46"/>
      <c r="AE89" s="2"/>
      <c r="AK89" s="5"/>
      <c r="AN89" s="55"/>
    </row>
    <row r="90" spans="5:40" x14ac:dyDescent="0.2">
      <c r="E90" s="46"/>
      <c r="J90" s="46"/>
      <c r="AK90" s="5"/>
      <c r="AN90" s="55"/>
    </row>
    <row r="91" spans="5:40" x14ac:dyDescent="0.2">
      <c r="E91" s="46"/>
      <c r="J91" s="46"/>
      <c r="AK91" s="5"/>
      <c r="AN91" s="55"/>
    </row>
    <row r="92" spans="5:40" x14ac:dyDescent="0.2">
      <c r="E92" s="46"/>
      <c r="J92" s="46"/>
      <c r="AK92" s="5"/>
      <c r="AN92" s="55"/>
    </row>
    <row r="93" spans="5:40" x14ac:dyDescent="0.2">
      <c r="E93" s="46"/>
      <c r="J93" s="46"/>
      <c r="AK93" s="5"/>
      <c r="AN93" s="55"/>
    </row>
    <row r="94" spans="5:40" x14ac:dyDescent="0.2">
      <c r="E94" s="46"/>
      <c r="J94" s="46"/>
      <c r="AK94" s="5"/>
      <c r="AN94" s="55"/>
    </row>
    <row r="95" spans="5:40" x14ac:dyDescent="0.2">
      <c r="E95" s="46"/>
      <c r="J95" s="46"/>
      <c r="AK95" s="5"/>
      <c r="AN95" s="55"/>
    </row>
    <row r="96" spans="5:40" x14ac:dyDescent="0.2">
      <c r="E96" s="46"/>
      <c r="J96" s="46"/>
      <c r="AK96" s="5"/>
    </row>
    <row r="97" spans="5:37" x14ac:dyDescent="0.2">
      <c r="E97" s="46"/>
      <c r="J97" s="46"/>
      <c r="AK97" s="5"/>
    </row>
    <row r="98" spans="5:37" x14ac:dyDescent="0.2">
      <c r="E98" s="46"/>
      <c r="J98" s="46"/>
      <c r="AK98" s="5"/>
    </row>
    <row r="99" spans="5:37" x14ac:dyDescent="0.2">
      <c r="E99" s="46"/>
      <c r="J99" s="46"/>
      <c r="AK99" s="5"/>
    </row>
  </sheetData>
  <autoFilter ref="A9:AR51" xr:uid="{4F47CDE4-2C16-4D46-BFCE-057E86B9CCD0}">
    <filterColumn colId="2">
      <filters>
        <filter val="1 sp pony"/>
      </filters>
    </filterColumn>
  </autoFilter>
  <sortState xmlns:xlrd2="http://schemas.microsoft.com/office/spreadsheetml/2017/richdata2" ref="A10:AR45">
    <sortCondition ref="AN10:AN45"/>
  </sortState>
  <printOptions gridLines="1"/>
  <pageMargins left="0.7" right="0.7" top="0.75" bottom="0.75" header="0.3" footer="0.3"/>
  <pageSetup paperSize="9" scale="95" pageOrder="overThenDown" orientation="landscape" horizontalDpi="0" verticalDpi="0" r:id="rId1"/>
  <headerFooter alignWithMargins="0">
    <oddFooter>&amp;L&amp;"Arial,Standaard"&amp;9Datum: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89179-1272-43F0-8085-5C6D05344AFC}">
  <sheetPr filterMode="1"/>
  <dimension ref="A1:AR99"/>
  <sheetViews>
    <sheetView topLeftCell="A8" workbookViewId="0">
      <selection activeCell="AN34" sqref="AN34"/>
    </sheetView>
  </sheetViews>
  <sheetFormatPr defaultColWidth="9" defaultRowHeight="12.75" x14ac:dyDescent="0.2"/>
  <cols>
    <col min="1" max="1" width="3.75" style="2" customWidth="1"/>
    <col min="2" max="2" width="22.75" style="2" customWidth="1"/>
    <col min="3" max="3" width="3.75" style="50" customWidth="1"/>
    <col min="4" max="4" width="0.5" style="2" customWidth="1"/>
    <col min="5" max="5" width="7.625" style="3" customWidth="1"/>
    <col min="6" max="6" width="0.25" style="4" customWidth="1"/>
    <col min="7" max="7" width="7.25" style="3" customWidth="1"/>
    <col min="8" max="8" width="0.5" style="4" customWidth="1"/>
    <col min="9" max="11" width="7.875" style="3" hidden="1" customWidth="1"/>
    <col min="12" max="12" width="1.125" style="4" hidden="1" customWidth="1"/>
    <col min="13" max="13" width="5.5" style="5" hidden="1" customWidth="1"/>
    <col min="14" max="14" width="5" style="5" customWidth="1"/>
    <col min="15" max="15" width="0.5" style="2" customWidth="1"/>
    <col min="16" max="16" width="4.875" style="68" customWidth="1"/>
    <col min="17" max="17" width="4.25" style="2" customWidth="1"/>
    <col min="18" max="18" width="0.75" style="2" customWidth="1"/>
    <col min="19" max="19" width="4.875" style="68" customWidth="1"/>
    <col min="20" max="20" width="4.25" style="2" customWidth="1"/>
    <col min="21" max="21" width="0.75" style="2" customWidth="1"/>
    <col min="22" max="22" width="4.875" style="68" customWidth="1"/>
    <col min="23" max="23" width="3.875" style="2" customWidth="1"/>
    <col min="24" max="24" width="0.375" style="2" customWidth="1"/>
    <col min="25" max="25" width="4.875" style="68" customWidth="1"/>
    <col min="26" max="26" width="4.375" style="2" customWidth="1"/>
    <col min="27" max="27" width="0.5" style="2" customWidth="1"/>
    <col min="28" max="28" width="4.875" style="68" customWidth="1"/>
    <col min="29" max="29" width="4.25" style="2" customWidth="1"/>
    <col min="30" max="30" width="1.125" style="2" hidden="1" customWidth="1"/>
    <col min="31" max="31" width="4.875" style="6" hidden="1" customWidth="1"/>
    <col min="32" max="32" width="4.875" style="2" hidden="1" customWidth="1"/>
    <col min="33" max="33" width="0.75" style="2" customWidth="1"/>
    <col min="34" max="34" width="7.125" style="68" customWidth="1"/>
    <col min="35" max="35" width="9.375" style="75" hidden="1" customWidth="1"/>
    <col min="36" max="36" width="7.875" style="6" hidden="1" customWidth="1"/>
    <col min="37" max="37" width="5.875" style="2" customWidth="1"/>
    <col min="38" max="38" width="4.875" style="2" customWidth="1"/>
    <col min="39" max="39" width="1.125" style="2" customWidth="1"/>
    <col min="40" max="40" width="9.625" style="7" bestFit="1" customWidth="1"/>
    <col min="41" max="41" width="1.125" style="7" customWidth="1"/>
    <col min="42" max="42" width="4.875" style="8" customWidth="1"/>
    <col min="43" max="16384" width="9" style="2"/>
  </cols>
  <sheetData>
    <row r="1" spans="1:44" ht="18.75" x14ac:dyDescent="0.3">
      <c r="A1" s="1" t="s">
        <v>85</v>
      </c>
    </row>
    <row r="4" spans="1:44" x14ac:dyDescent="0.2">
      <c r="A4" s="10" t="s">
        <v>0</v>
      </c>
      <c r="B4" s="9" t="s">
        <v>1</v>
      </c>
      <c r="C4" s="11" t="s">
        <v>2</v>
      </c>
      <c r="D4" s="11"/>
      <c r="E4" s="12"/>
      <c r="F4" s="14" t="s">
        <v>3</v>
      </c>
      <c r="G4" s="14"/>
      <c r="H4" s="15"/>
      <c r="I4" s="16" t="s">
        <v>4</v>
      </c>
      <c r="J4" s="16" t="s">
        <v>5</v>
      </c>
      <c r="K4" s="16" t="s">
        <v>6</v>
      </c>
      <c r="L4" s="13"/>
      <c r="M4" s="17" t="s">
        <v>7</v>
      </c>
      <c r="N4" s="18"/>
      <c r="O4" s="10"/>
      <c r="P4" s="78"/>
      <c r="Q4" s="19" t="s">
        <v>8</v>
      </c>
      <c r="R4" s="11"/>
      <c r="S4" s="69"/>
      <c r="T4" s="19" t="s">
        <v>9</v>
      </c>
      <c r="U4" s="10"/>
      <c r="V4" s="69"/>
      <c r="W4" s="19" t="s">
        <v>10</v>
      </c>
      <c r="X4" s="10"/>
      <c r="Y4" s="69"/>
      <c r="Z4" s="19" t="s">
        <v>11</v>
      </c>
      <c r="AA4" s="10"/>
      <c r="AB4" s="69"/>
      <c r="AC4" s="19" t="s">
        <v>12</v>
      </c>
      <c r="AD4" s="52"/>
      <c r="AE4" s="20"/>
      <c r="AF4" s="19" t="s">
        <v>35</v>
      </c>
      <c r="AG4" s="10"/>
      <c r="AH4" s="74" t="s">
        <v>13</v>
      </c>
      <c r="AI4" s="76"/>
      <c r="AJ4" s="14" t="s">
        <v>13</v>
      </c>
      <c r="AK4" s="14"/>
      <c r="AL4" s="21"/>
      <c r="AM4" s="10"/>
      <c r="AN4" s="22" t="s">
        <v>14</v>
      </c>
      <c r="AO4" s="23"/>
      <c r="AP4" s="24" t="s">
        <v>15</v>
      </c>
    </row>
    <row r="5" spans="1:44" x14ac:dyDescent="0.2">
      <c r="A5" s="10"/>
      <c r="B5" s="10"/>
      <c r="C5" s="11"/>
      <c r="D5" s="10"/>
      <c r="E5" s="25"/>
      <c r="F5" s="26"/>
      <c r="G5" s="25"/>
      <c r="H5" s="26"/>
      <c r="I5" s="25" t="s">
        <v>16</v>
      </c>
      <c r="J5" s="25" t="s">
        <v>17</v>
      </c>
      <c r="K5" s="25" t="s">
        <v>18</v>
      </c>
      <c r="L5" s="27"/>
      <c r="M5" s="28" t="s">
        <v>19</v>
      </c>
      <c r="N5" s="29" t="s">
        <v>20</v>
      </c>
      <c r="O5" s="10"/>
      <c r="P5" s="70" t="s">
        <v>17</v>
      </c>
      <c r="Q5" s="31" t="s">
        <v>21</v>
      </c>
      <c r="R5" s="11"/>
      <c r="S5" s="70" t="s">
        <v>17</v>
      </c>
      <c r="T5" s="31" t="s">
        <v>21</v>
      </c>
      <c r="U5" s="10"/>
      <c r="V5" s="70" t="s">
        <v>17</v>
      </c>
      <c r="W5" s="31" t="s">
        <v>21</v>
      </c>
      <c r="X5" s="10"/>
      <c r="Y5" s="70" t="s">
        <v>17</v>
      </c>
      <c r="Z5" s="31" t="s">
        <v>21</v>
      </c>
      <c r="AA5" s="10"/>
      <c r="AB5" s="70" t="s">
        <v>17</v>
      </c>
      <c r="AC5" s="31" t="s">
        <v>21</v>
      </c>
      <c r="AD5" s="11"/>
      <c r="AE5" s="30" t="s">
        <v>17</v>
      </c>
      <c r="AF5" s="31" t="s">
        <v>21</v>
      </c>
      <c r="AG5" s="10"/>
      <c r="AH5" s="70" t="s">
        <v>22</v>
      </c>
      <c r="AI5" s="77" t="s">
        <v>23</v>
      </c>
      <c r="AJ5" s="32" t="s">
        <v>24</v>
      </c>
      <c r="AK5" s="33" t="s">
        <v>25</v>
      </c>
      <c r="AL5" s="31" t="s">
        <v>26</v>
      </c>
      <c r="AM5" s="10"/>
      <c r="AN5" s="34" t="s">
        <v>26</v>
      </c>
      <c r="AO5" s="23"/>
      <c r="AP5" s="35" t="s">
        <v>27</v>
      </c>
    </row>
    <row r="6" spans="1:44" x14ac:dyDescent="0.2">
      <c r="A6" s="10"/>
      <c r="B6" s="10"/>
      <c r="C6" s="11"/>
      <c r="D6" s="10"/>
      <c r="E6" s="33" t="s">
        <v>28</v>
      </c>
      <c r="F6" s="26"/>
      <c r="G6" s="33" t="s">
        <v>29</v>
      </c>
      <c r="H6" s="26"/>
      <c r="I6" s="25"/>
      <c r="J6" s="25"/>
      <c r="K6" s="25"/>
      <c r="L6" s="27"/>
      <c r="M6" s="28"/>
      <c r="N6" s="36" t="s">
        <v>26</v>
      </c>
      <c r="O6" s="10"/>
      <c r="P6" s="71"/>
      <c r="Q6" s="38" t="s">
        <v>30</v>
      </c>
      <c r="R6" s="11"/>
      <c r="S6" s="71"/>
      <c r="T6" s="38" t="s">
        <v>30</v>
      </c>
      <c r="U6" s="10"/>
      <c r="V6" s="71"/>
      <c r="W6" s="38" t="s">
        <v>30</v>
      </c>
      <c r="X6" s="10"/>
      <c r="Y6" s="71"/>
      <c r="Z6" s="38" t="s">
        <v>30</v>
      </c>
      <c r="AA6" s="10"/>
      <c r="AB6" s="71"/>
      <c r="AC6" s="38" t="s">
        <v>30</v>
      </c>
      <c r="AD6" s="11"/>
      <c r="AE6" s="37"/>
      <c r="AF6" s="38" t="s">
        <v>30</v>
      </c>
      <c r="AG6" s="10"/>
      <c r="AH6" s="71" t="s">
        <v>31</v>
      </c>
      <c r="AI6" s="77" t="s">
        <v>17</v>
      </c>
      <c r="AJ6" s="32" t="s">
        <v>18</v>
      </c>
      <c r="AK6" s="39" t="s">
        <v>26</v>
      </c>
      <c r="AL6" s="38" t="s">
        <v>30</v>
      </c>
      <c r="AM6" s="10"/>
      <c r="AN6" s="34" t="s">
        <v>32</v>
      </c>
      <c r="AO6" s="23"/>
      <c r="AP6" s="35"/>
    </row>
    <row r="7" spans="1:44" x14ac:dyDescent="0.2">
      <c r="A7" s="10"/>
      <c r="B7" s="10"/>
      <c r="C7" s="11"/>
      <c r="D7" s="10"/>
      <c r="E7" s="40" t="s">
        <v>17</v>
      </c>
      <c r="F7" s="26"/>
      <c r="G7" s="40" t="s">
        <v>17</v>
      </c>
      <c r="H7" s="26"/>
      <c r="I7" s="25"/>
      <c r="J7" s="25"/>
      <c r="K7" s="25"/>
      <c r="L7" s="27"/>
      <c r="M7" s="28"/>
      <c r="N7" s="41" t="s">
        <v>32</v>
      </c>
      <c r="O7" s="10"/>
      <c r="P7" s="72"/>
      <c r="Q7" s="43" t="s">
        <v>33</v>
      </c>
      <c r="R7" s="11"/>
      <c r="S7" s="72"/>
      <c r="T7" s="43" t="s">
        <v>33</v>
      </c>
      <c r="U7" s="10"/>
      <c r="V7" s="72"/>
      <c r="W7" s="43" t="s">
        <v>33</v>
      </c>
      <c r="X7" s="10"/>
      <c r="Y7" s="72"/>
      <c r="Z7" s="43" t="s">
        <v>33</v>
      </c>
      <c r="AA7" s="10"/>
      <c r="AB7" s="72"/>
      <c r="AC7" s="43" t="s">
        <v>33</v>
      </c>
      <c r="AD7" s="11"/>
      <c r="AE7" s="42"/>
      <c r="AF7" s="43" t="s">
        <v>33</v>
      </c>
      <c r="AG7" s="10"/>
      <c r="AH7" s="72" t="s">
        <v>17</v>
      </c>
      <c r="AI7" s="77"/>
      <c r="AJ7" s="32"/>
      <c r="AK7" s="40" t="s">
        <v>32</v>
      </c>
      <c r="AL7" s="43" t="s">
        <v>33</v>
      </c>
      <c r="AM7" s="10"/>
      <c r="AN7" s="44"/>
      <c r="AO7" s="23"/>
      <c r="AP7" s="45"/>
    </row>
    <row r="8" spans="1:44" ht="12" customHeight="1" x14ac:dyDescent="0.2">
      <c r="I8" s="46" t="s">
        <v>34</v>
      </c>
      <c r="J8" s="46"/>
      <c r="K8" s="46"/>
      <c r="L8" s="47"/>
      <c r="M8" s="48"/>
      <c r="N8" s="48"/>
      <c r="P8" s="73"/>
      <c r="Q8" s="50"/>
      <c r="R8" s="50"/>
      <c r="S8" s="73"/>
      <c r="T8" s="50"/>
      <c r="V8" s="73"/>
      <c r="W8" s="50"/>
      <c r="Y8" s="73"/>
      <c r="Z8" s="50"/>
      <c r="AB8" s="73"/>
      <c r="AC8" s="50"/>
      <c r="AD8" s="50"/>
      <c r="AE8" s="49"/>
      <c r="AF8" s="50"/>
    </row>
    <row r="9" spans="1:44" s="53" customFormat="1" ht="12" customHeight="1" x14ac:dyDescent="0.2">
      <c r="A9" s="2"/>
      <c r="B9" s="56"/>
      <c r="C9" s="58"/>
      <c r="D9" s="58"/>
      <c r="E9" s="59"/>
      <c r="F9" s="57"/>
      <c r="G9" s="60"/>
      <c r="H9" s="61"/>
      <c r="I9" s="60"/>
      <c r="J9" s="59"/>
      <c r="K9" s="60"/>
      <c r="L9" s="61"/>
      <c r="M9" s="63"/>
      <c r="N9" s="62"/>
      <c r="O9" s="2"/>
      <c r="P9" s="68"/>
      <c r="Q9" s="2"/>
      <c r="R9" s="2"/>
      <c r="S9" s="68"/>
      <c r="T9" s="2"/>
      <c r="U9" s="2"/>
      <c r="V9" s="68"/>
      <c r="W9" s="2"/>
      <c r="X9" s="2"/>
      <c r="Y9" s="68"/>
      <c r="Z9" s="2"/>
      <c r="AA9" s="2"/>
      <c r="AB9" s="68"/>
      <c r="AC9" s="2"/>
      <c r="AD9" s="2"/>
      <c r="AE9" s="2"/>
      <c r="AF9" s="2"/>
      <c r="AG9" s="2"/>
      <c r="AH9" s="68"/>
      <c r="AI9" s="75"/>
      <c r="AJ9" s="6"/>
      <c r="AK9" s="5"/>
      <c r="AL9" s="2"/>
      <c r="AM9" s="2"/>
      <c r="AN9" s="55"/>
      <c r="AO9" s="55"/>
      <c r="AP9" s="50"/>
      <c r="AQ9" s="2"/>
    </row>
    <row r="10" spans="1:44" s="53" customFormat="1" hidden="1" x14ac:dyDescent="0.2">
      <c r="A10" s="65">
        <v>1</v>
      </c>
      <c r="B10" s="66" t="s">
        <v>42</v>
      </c>
      <c r="C10" s="66" t="s">
        <v>79</v>
      </c>
      <c r="E10" s="46">
        <v>0.41666666666666669</v>
      </c>
      <c r="F10" s="2"/>
      <c r="G10" s="46">
        <v>0.46704861111111112</v>
      </c>
      <c r="H10" s="4"/>
      <c r="I10" s="3">
        <f>G10-E10</f>
        <v>5.0381944444444438E-2</v>
      </c>
      <c r="J10" s="46">
        <v>4.791666666666667E-2</v>
      </c>
      <c r="K10" s="64">
        <f t="shared" ref="K10:K51" si="0">ABS(I10-J10)</f>
        <v>2.4652777777777676E-3</v>
      </c>
      <c r="L10" s="4"/>
      <c r="M10" s="5">
        <v>0</v>
      </c>
      <c r="N10" s="5">
        <f t="shared" ref="N10:N51" si="1">IF((M10&lt;0),0,M10)</f>
        <v>0</v>
      </c>
      <c r="O10" s="2"/>
      <c r="P10" s="68">
        <v>39.65</v>
      </c>
      <c r="Q10" s="2">
        <v>0</v>
      </c>
      <c r="R10" s="2"/>
      <c r="S10" s="68">
        <v>34.28</v>
      </c>
      <c r="T10" s="2">
        <v>0</v>
      </c>
      <c r="U10" s="2"/>
      <c r="V10" s="68">
        <v>40.94</v>
      </c>
      <c r="W10" s="2">
        <v>0</v>
      </c>
      <c r="X10" s="2"/>
      <c r="Y10" s="68">
        <v>35.78</v>
      </c>
      <c r="Z10" s="2">
        <v>0</v>
      </c>
      <c r="AA10" s="2"/>
      <c r="AB10" s="68">
        <v>44.9</v>
      </c>
      <c r="AC10" s="2">
        <v>0</v>
      </c>
      <c r="AD10" s="2"/>
      <c r="AE10" s="2"/>
      <c r="AF10" s="2"/>
      <c r="AG10" s="2"/>
      <c r="AH10" s="68">
        <v>157.47999999999999</v>
      </c>
      <c r="AI10" s="75">
        <v>192</v>
      </c>
      <c r="AJ10" s="6">
        <f t="shared" ref="AJ10:AJ51" si="2">AH10-AI10</f>
        <v>-34.52000000000001</v>
      </c>
      <c r="AK10" s="5">
        <f t="shared" ref="AK10:AK51" si="3">IF(AJ10&lt;0,0*AH10,0*AI10+0.5*AJ10)</f>
        <v>0</v>
      </c>
      <c r="AL10" s="2">
        <v>12</v>
      </c>
      <c r="AM10" s="2"/>
      <c r="AN10" s="55">
        <f t="shared" ref="AN10:AN16" si="4">N10+(P10*0.25+Q10)+(S10*0.25+T10)+(V10*0.25+W10)+(Y10*0.25+Z10)+(AB10*0.25+AC10)+(AE10*0.25+AF10)+AK10+AL10</f>
        <v>60.887500000000003</v>
      </c>
      <c r="AO10" s="7"/>
      <c r="AP10" s="8"/>
    </row>
    <row r="11" spans="1:44" s="53" customFormat="1" hidden="1" x14ac:dyDescent="0.2">
      <c r="A11" s="65">
        <v>2</v>
      </c>
      <c r="B11" s="66" t="s">
        <v>36</v>
      </c>
      <c r="C11" s="66" t="s">
        <v>78</v>
      </c>
      <c r="E11" s="46">
        <v>0.42013888888888901</v>
      </c>
      <c r="F11" s="2"/>
      <c r="G11" s="46">
        <v>0.47054398148148147</v>
      </c>
      <c r="H11" s="4"/>
      <c r="I11" s="3">
        <f t="shared" ref="I11:I51" si="5">G11-E11</f>
        <v>5.040509259259246E-2</v>
      </c>
      <c r="J11" s="46">
        <v>4.791666666666667E-2</v>
      </c>
      <c r="K11" s="64">
        <f t="shared" si="0"/>
        <v>2.4884259259257899E-3</v>
      </c>
      <c r="L11" s="4"/>
      <c r="M11" s="5">
        <v>0</v>
      </c>
      <c r="N11" s="5">
        <f t="shared" si="1"/>
        <v>0</v>
      </c>
      <c r="O11" s="2"/>
      <c r="P11" s="68">
        <v>48.3</v>
      </c>
      <c r="Q11" s="2">
        <v>0</v>
      </c>
      <c r="R11" s="2"/>
      <c r="S11" s="68">
        <v>52</v>
      </c>
      <c r="T11" s="2">
        <v>2</v>
      </c>
      <c r="U11" s="2"/>
      <c r="V11" s="68">
        <v>39.1</v>
      </c>
      <c r="W11" s="2">
        <v>0</v>
      </c>
      <c r="X11" s="2"/>
      <c r="Y11" s="68">
        <v>39.29</v>
      </c>
      <c r="Z11" s="2">
        <v>0</v>
      </c>
      <c r="AA11" s="2"/>
      <c r="AB11" s="68">
        <v>45.31</v>
      </c>
      <c r="AC11" s="2">
        <v>2</v>
      </c>
      <c r="AD11" s="2"/>
      <c r="AE11" s="2"/>
      <c r="AF11" s="2"/>
      <c r="AG11" s="2"/>
      <c r="AH11" s="68">
        <v>176.79</v>
      </c>
      <c r="AI11" s="75">
        <v>192</v>
      </c>
      <c r="AJ11" s="6">
        <f t="shared" si="2"/>
        <v>-15.210000000000008</v>
      </c>
      <c r="AK11" s="5">
        <f t="shared" si="3"/>
        <v>0</v>
      </c>
      <c r="AL11" s="2">
        <v>6</v>
      </c>
      <c r="AM11" s="2"/>
      <c r="AN11" s="55">
        <f t="shared" si="4"/>
        <v>66</v>
      </c>
      <c r="AO11" s="7"/>
      <c r="AP11" s="8"/>
    </row>
    <row r="12" spans="1:44" s="53" customFormat="1" hidden="1" x14ac:dyDescent="0.2">
      <c r="A12" s="65">
        <v>3</v>
      </c>
      <c r="B12" s="66" t="s">
        <v>37</v>
      </c>
      <c r="C12" s="66" t="s">
        <v>78</v>
      </c>
      <c r="D12" s="54"/>
      <c r="E12" s="46">
        <v>0.42361111111111099</v>
      </c>
      <c r="F12" s="2"/>
      <c r="G12" s="46">
        <v>0.47285879629629629</v>
      </c>
      <c r="H12" s="4"/>
      <c r="I12" s="3">
        <f t="shared" si="5"/>
        <v>4.9247685185185297E-2</v>
      </c>
      <c r="J12" s="46">
        <v>4.791666666666667E-2</v>
      </c>
      <c r="K12" s="64">
        <f t="shared" si="0"/>
        <v>1.3310185185186271E-3</v>
      </c>
      <c r="L12" s="4"/>
      <c r="M12" s="5">
        <v>0</v>
      </c>
      <c r="N12" s="5">
        <f t="shared" si="1"/>
        <v>0</v>
      </c>
      <c r="O12" s="2"/>
      <c r="P12" s="68">
        <v>77.709999999999994</v>
      </c>
      <c r="Q12" s="2">
        <v>0</v>
      </c>
      <c r="R12" s="2"/>
      <c r="S12" s="68">
        <v>40.75</v>
      </c>
      <c r="T12" s="2">
        <v>0</v>
      </c>
      <c r="U12" s="2"/>
      <c r="V12" s="68">
        <v>55.4</v>
      </c>
      <c r="W12" s="2">
        <v>20</v>
      </c>
      <c r="X12" s="2"/>
      <c r="Y12" s="68">
        <v>47.46</v>
      </c>
      <c r="Z12" s="2">
        <v>0</v>
      </c>
      <c r="AA12" s="2"/>
      <c r="AB12" s="68">
        <v>45.71</v>
      </c>
      <c r="AC12" s="2">
        <v>0</v>
      </c>
      <c r="AD12" s="2"/>
      <c r="AE12" s="2"/>
      <c r="AF12" s="2"/>
      <c r="AG12" s="2"/>
      <c r="AH12" s="68">
        <v>176.15</v>
      </c>
      <c r="AI12" s="75">
        <v>192</v>
      </c>
      <c r="AJ12" s="6">
        <f t="shared" si="2"/>
        <v>-15.849999999999994</v>
      </c>
      <c r="AK12" s="5">
        <f t="shared" si="3"/>
        <v>0</v>
      </c>
      <c r="AL12" s="2">
        <v>3</v>
      </c>
      <c r="AM12" s="2"/>
      <c r="AN12" s="55">
        <f t="shared" si="4"/>
        <v>89.757499999999993</v>
      </c>
      <c r="AP12" s="8"/>
    </row>
    <row r="13" spans="1:44" s="53" customFormat="1" hidden="1" x14ac:dyDescent="0.2">
      <c r="A13" s="65">
        <v>20</v>
      </c>
      <c r="B13" s="66" t="s">
        <v>54</v>
      </c>
      <c r="C13" s="66" t="s">
        <v>82</v>
      </c>
      <c r="D13" s="54"/>
      <c r="E13" s="46">
        <v>0.42708333333333298</v>
      </c>
      <c r="F13" s="2"/>
      <c r="G13" s="46">
        <v>0.47667824074074072</v>
      </c>
      <c r="H13" s="4"/>
      <c r="I13" s="3">
        <f t="shared" si="5"/>
        <v>4.959490740740774E-2</v>
      </c>
      <c r="J13" s="46">
        <v>4.791666666666667E-2</v>
      </c>
      <c r="K13" s="64">
        <f t="shared" si="0"/>
        <v>1.6782407407410702E-3</v>
      </c>
      <c r="L13" s="4"/>
      <c r="M13" s="5">
        <v>0</v>
      </c>
      <c r="N13" s="5">
        <f t="shared" si="1"/>
        <v>0</v>
      </c>
      <c r="O13" s="2"/>
      <c r="P13" s="68">
        <v>51.4</v>
      </c>
      <c r="Q13" s="2">
        <v>0</v>
      </c>
      <c r="R13" s="2"/>
      <c r="S13" s="68">
        <v>42.37</v>
      </c>
      <c r="T13" s="2">
        <v>0</v>
      </c>
      <c r="U13" s="2"/>
      <c r="V13" s="68">
        <v>43.07</v>
      </c>
      <c r="W13" s="2">
        <v>0</v>
      </c>
      <c r="X13" s="2"/>
      <c r="Y13" s="68">
        <v>43.6</v>
      </c>
      <c r="Z13" s="2">
        <v>0</v>
      </c>
      <c r="AA13" s="2"/>
      <c r="AB13" s="68">
        <v>47.27</v>
      </c>
      <c r="AC13" s="2">
        <v>0</v>
      </c>
      <c r="AD13" s="2"/>
      <c r="AE13" s="2"/>
      <c r="AF13" s="2"/>
      <c r="AG13" s="2"/>
      <c r="AH13" s="68">
        <v>171.42</v>
      </c>
      <c r="AI13" s="75">
        <v>192</v>
      </c>
      <c r="AJ13" s="6">
        <f t="shared" si="2"/>
        <v>-20.580000000000013</v>
      </c>
      <c r="AK13" s="5">
        <f t="shared" si="3"/>
        <v>0</v>
      </c>
      <c r="AL13" s="2">
        <v>0</v>
      </c>
      <c r="AM13" s="2"/>
      <c r="AN13" s="55">
        <f t="shared" si="4"/>
        <v>56.927500000000002</v>
      </c>
      <c r="AP13" s="8"/>
    </row>
    <row r="14" spans="1:44" ht="25.9" customHeight="1" x14ac:dyDescent="0.25">
      <c r="A14" s="65">
        <v>40</v>
      </c>
      <c r="B14" s="66" t="s">
        <v>76</v>
      </c>
      <c r="C14" s="66" t="s">
        <v>87</v>
      </c>
      <c r="D14" s="54"/>
      <c r="E14" s="46">
        <v>0.55208333333333304</v>
      </c>
      <c r="F14" s="2"/>
      <c r="G14" s="46">
        <v>0.60181712962962963</v>
      </c>
      <c r="I14" s="3">
        <f t="shared" ref="I14:I49" si="6">G14-E14</f>
        <v>4.9733796296296595E-2</v>
      </c>
      <c r="J14" s="46">
        <v>4.791666666666667E-2</v>
      </c>
      <c r="K14" s="64">
        <f t="shared" ref="K14:K49" si="7">ABS(I14-J14)</f>
        <v>1.8171296296299252E-3</v>
      </c>
      <c r="M14" s="5">
        <v>0</v>
      </c>
      <c r="N14" s="5">
        <f t="shared" ref="N14:N39" si="8">IF((M14&lt;0),0,M14)</f>
        <v>0</v>
      </c>
      <c r="P14" s="68">
        <v>36.380000000000003</v>
      </c>
      <c r="Q14" s="2">
        <v>0</v>
      </c>
      <c r="S14" s="68">
        <v>32.590000000000003</v>
      </c>
      <c r="T14" s="2">
        <v>0</v>
      </c>
      <c r="V14" s="68">
        <v>37.090000000000003</v>
      </c>
      <c r="W14" s="2">
        <v>0</v>
      </c>
      <c r="Y14" s="68">
        <v>33.25</v>
      </c>
      <c r="Z14" s="2">
        <v>0</v>
      </c>
      <c r="AB14" s="68">
        <v>36.159999999999997</v>
      </c>
      <c r="AC14" s="2">
        <v>0</v>
      </c>
      <c r="AE14" s="2"/>
      <c r="AH14" s="68">
        <v>183.11</v>
      </c>
      <c r="AI14" s="75">
        <v>192</v>
      </c>
      <c r="AJ14" s="6">
        <f t="shared" ref="AJ14:AJ49" si="9">AH14-AI14</f>
        <v>-8.8899999999999864</v>
      </c>
      <c r="AK14" s="5">
        <f t="shared" ref="AK14:AK49" si="10">IF(AJ14&lt;0,0*AH14,0*AI14+0.5*AJ14)</f>
        <v>0</v>
      </c>
      <c r="AL14" s="2">
        <v>0</v>
      </c>
      <c r="AN14" s="55">
        <f t="shared" si="4"/>
        <v>43.8675</v>
      </c>
      <c r="AP14" s="81">
        <v>1</v>
      </c>
      <c r="AQ14" s="53"/>
      <c r="AR14" s="53"/>
    </row>
    <row r="15" spans="1:44" hidden="1" x14ac:dyDescent="0.2">
      <c r="A15" s="65">
        <v>6</v>
      </c>
      <c r="B15" s="66" t="s">
        <v>40</v>
      </c>
      <c r="C15" s="66" t="s">
        <v>81</v>
      </c>
      <c r="E15" s="46">
        <v>0.43402777777777801</v>
      </c>
      <c r="F15" s="2"/>
      <c r="G15" s="46">
        <v>0.48297789351851855</v>
      </c>
      <c r="I15" s="3">
        <f t="shared" si="6"/>
        <v>4.8950115740740541E-2</v>
      </c>
      <c r="J15" s="46">
        <v>4.791666666666667E-2</v>
      </c>
      <c r="K15" s="64">
        <f t="shared" si="7"/>
        <v>1.0334490740738708E-3</v>
      </c>
      <c r="M15" s="5">
        <v>0</v>
      </c>
      <c r="N15" s="5">
        <f t="shared" si="8"/>
        <v>0</v>
      </c>
      <c r="P15" s="68">
        <v>31.79</v>
      </c>
      <c r="Q15" s="2">
        <v>0</v>
      </c>
      <c r="S15" s="68">
        <v>30.94</v>
      </c>
      <c r="T15" s="2">
        <v>0</v>
      </c>
      <c r="V15" s="68">
        <v>39.81</v>
      </c>
      <c r="W15" s="2">
        <v>0</v>
      </c>
      <c r="Y15" s="68">
        <v>31.41</v>
      </c>
      <c r="Z15" s="2">
        <v>0</v>
      </c>
      <c r="AB15" s="68">
        <v>35.43</v>
      </c>
      <c r="AC15" s="2">
        <v>0</v>
      </c>
      <c r="AE15" s="2"/>
      <c r="AH15" s="68">
        <v>172.01</v>
      </c>
      <c r="AI15" s="75">
        <v>192</v>
      </c>
      <c r="AJ15" s="6">
        <f t="shared" si="9"/>
        <v>-19.990000000000009</v>
      </c>
      <c r="AK15" s="5">
        <f t="shared" si="10"/>
        <v>0</v>
      </c>
      <c r="AL15" s="2">
        <v>3</v>
      </c>
      <c r="AN15" s="55">
        <f t="shared" si="4"/>
        <v>45.345000000000006</v>
      </c>
      <c r="AP15" s="50"/>
    </row>
    <row r="16" spans="1:44" ht="25.9" customHeight="1" x14ac:dyDescent="0.25">
      <c r="A16" s="65">
        <v>26</v>
      </c>
      <c r="B16" s="66" t="s">
        <v>60</v>
      </c>
      <c r="C16" s="66" t="s">
        <v>87</v>
      </c>
      <c r="E16" s="46">
        <v>0.50347222222222199</v>
      </c>
      <c r="F16" s="2"/>
      <c r="G16" s="46">
        <v>0.55224537037037036</v>
      </c>
      <c r="I16" s="3">
        <f t="shared" si="6"/>
        <v>4.8773148148148371E-2</v>
      </c>
      <c r="J16" s="46">
        <v>4.791666666666667E-2</v>
      </c>
      <c r="K16" s="64">
        <f t="shared" si="7"/>
        <v>8.5648148148170095E-4</v>
      </c>
      <c r="M16" s="5">
        <v>0</v>
      </c>
      <c r="N16" s="5">
        <f t="shared" si="8"/>
        <v>0</v>
      </c>
      <c r="P16" s="68">
        <v>37.049999999999997</v>
      </c>
      <c r="Q16" s="2">
        <v>0</v>
      </c>
      <c r="S16" s="68">
        <v>33.06</v>
      </c>
      <c r="T16" s="2">
        <v>0</v>
      </c>
      <c r="V16" s="68">
        <v>39.450000000000003</v>
      </c>
      <c r="W16" s="2">
        <v>0</v>
      </c>
      <c r="Y16" s="68">
        <v>35.72</v>
      </c>
      <c r="Z16" s="2">
        <v>0</v>
      </c>
      <c r="AB16" s="68">
        <v>36.07</v>
      </c>
      <c r="AC16" s="2">
        <v>0</v>
      </c>
      <c r="AE16" s="2"/>
      <c r="AH16" s="68">
        <v>162.43</v>
      </c>
      <c r="AI16" s="75">
        <v>192</v>
      </c>
      <c r="AJ16" s="6">
        <f t="shared" si="9"/>
        <v>-29.569999999999993</v>
      </c>
      <c r="AK16" s="5">
        <f t="shared" si="10"/>
        <v>0</v>
      </c>
      <c r="AL16" s="2">
        <v>0</v>
      </c>
      <c r="AN16" s="55">
        <f t="shared" si="4"/>
        <v>45.337499999999999</v>
      </c>
      <c r="AP16" s="81">
        <v>2</v>
      </c>
    </row>
    <row r="17" spans="1:42" hidden="1" x14ac:dyDescent="0.2">
      <c r="A17" s="65">
        <v>8</v>
      </c>
      <c r="B17" s="66" t="s">
        <v>57</v>
      </c>
      <c r="C17" s="66" t="s">
        <v>81</v>
      </c>
      <c r="E17" s="46">
        <v>0.44097222222222199</v>
      </c>
      <c r="F17" s="2"/>
      <c r="G17" s="46">
        <v>0.48666666666666669</v>
      </c>
      <c r="I17" s="3">
        <f t="shared" si="6"/>
        <v>4.5694444444444704E-2</v>
      </c>
      <c r="J17" s="46">
        <v>4.791666666666667E-2</v>
      </c>
      <c r="K17" s="64">
        <f t="shared" si="7"/>
        <v>2.2222222222219659E-3</v>
      </c>
      <c r="M17" s="5">
        <f>(K17*24*60*60-60)*0.25</f>
        <v>32.999999999994458</v>
      </c>
      <c r="N17" s="5">
        <f t="shared" si="8"/>
        <v>32.999999999994458</v>
      </c>
      <c r="P17" s="68">
        <v>65.08</v>
      </c>
      <c r="Q17" s="2">
        <v>0</v>
      </c>
      <c r="S17" s="68">
        <v>46.95</v>
      </c>
      <c r="T17" s="2">
        <v>0</v>
      </c>
      <c r="V17" s="68">
        <v>58.55</v>
      </c>
      <c r="W17" s="2">
        <v>0</v>
      </c>
      <c r="Y17" s="68">
        <v>52.94</v>
      </c>
      <c r="Z17" s="2">
        <v>0</v>
      </c>
      <c r="AB17" s="68">
        <v>47.49</v>
      </c>
      <c r="AC17" s="2">
        <v>0</v>
      </c>
      <c r="AE17" s="2"/>
      <c r="AH17" s="68">
        <v>184.29</v>
      </c>
      <c r="AI17" s="75">
        <v>192</v>
      </c>
      <c r="AJ17" s="6">
        <f t="shared" si="9"/>
        <v>-7.710000000000008</v>
      </c>
      <c r="AK17" s="5">
        <f t="shared" si="10"/>
        <v>0</v>
      </c>
      <c r="AL17" s="2">
        <v>18</v>
      </c>
      <c r="AN17" s="55">
        <f>N17+(P17*0.25+Q17)+(S17*0.25+T17)+(V17*0.25+W17)+(Y17*0.25+Z17)+(AB17*0.25+AC17)+(AE17*0.25+AF17)+AK17+AL17</f>
        <v>118.75249999999446</v>
      </c>
      <c r="AP17" s="50"/>
    </row>
    <row r="18" spans="1:42" hidden="1" x14ac:dyDescent="0.2">
      <c r="A18" s="65">
        <v>9</v>
      </c>
      <c r="B18" s="66" t="s">
        <v>43</v>
      </c>
      <c r="C18" s="66" t="s">
        <v>79</v>
      </c>
      <c r="D18" s="51"/>
      <c r="E18" s="46">
        <v>0.44444444444444398</v>
      </c>
      <c r="F18" s="2"/>
      <c r="G18" s="46">
        <v>0.49369212962962961</v>
      </c>
      <c r="I18" s="3">
        <f t="shared" si="6"/>
        <v>4.924768518518563E-2</v>
      </c>
      <c r="J18" s="46">
        <v>4.791666666666667E-2</v>
      </c>
      <c r="K18" s="64">
        <f t="shared" si="7"/>
        <v>1.3310185185189602E-3</v>
      </c>
      <c r="M18" s="5">
        <v>0</v>
      </c>
      <c r="N18" s="5">
        <f t="shared" si="8"/>
        <v>0</v>
      </c>
      <c r="P18" s="68">
        <v>32.65</v>
      </c>
      <c r="Q18" s="2">
        <v>0</v>
      </c>
      <c r="S18" s="68">
        <v>41.16</v>
      </c>
      <c r="T18" s="2">
        <v>0</v>
      </c>
      <c r="V18" s="68">
        <v>38.020000000000003</v>
      </c>
      <c r="W18" s="2">
        <v>0</v>
      </c>
      <c r="Y18" s="68">
        <v>34.659999999999997</v>
      </c>
      <c r="Z18" s="2">
        <v>0</v>
      </c>
      <c r="AB18" s="68">
        <v>38.869999999999997</v>
      </c>
      <c r="AC18" s="2">
        <v>2</v>
      </c>
      <c r="AE18" s="2"/>
      <c r="AH18" s="68">
        <v>158.5</v>
      </c>
      <c r="AI18" s="75">
        <v>192</v>
      </c>
      <c r="AJ18" s="6">
        <f t="shared" si="9"/>
        <v>-33.5</v>
      </c>
      <c r="AK18" s="5">
        <f t="shared" si="10"/>
        <v>0</v>
      </c>
      <c r="AL18" s="2">
        <v>0</v>
      </c>
      <c r="AN18" s="55">
        <f>N18+(P18*0.25+Q18)+(S18*0.25+T18)+(V18*0.25+W18)+(Y18*0.25+Z18)+(AB18*0.25+AC18)+(AE18*0.25+AF18)+AK18+AL18</f>
        <v>48.34</v>
      </c>
      <c r="AP18" s="50"/>
    </row>
    <row r="19" spans="1:42" ht="25.9" customHeight="1" x14ac:dyDescent="0.25">
      <c r="A19" s="65">
        <v>31</v>
      </c>
      <c r="B19" s="66" t="s">
        <v>67</v>
      </c>
      <c r="C19" s="66" t="s">
        <v>87</v>
      </c>
      <c r="E19" s="46">
        <v>0.52083333333333304</v>
      </c>
      <c r="F19" s="2"/>
      <c r="G19" s="46">
        <v>0.56995370370370368</v>
      </c>
      <c r="I19" s="3">
        <f t="shared" si="6"/>
        <v>4.9120370370370647E-2</v>
      </c>
      <c r="J19" s="46">
        <v>4.791666666666667E-2</v>
      </c>
      <c r="K19" s="64">
        <f t="shared" si="7"/>
        <v>1.2037037037039774E-3</v>
      </c>
      <c r="M19" s="5">
        <v>0</v>
      </c>
      <c r="N19" s="5">
        <f t="shared" si="8"/>
        <v>0</v>
      </c>
      <c r="P19" s="68">
        <v>35.71</v>
      </c>
      <c r="Q19" s="2">
        <v>0</v>
      </c>
      <c r="S19" s="68">
        <v>34.44</v>
      </c>
      <c r="T19" s="2">
        <v>0</v>
      </c>
      <c r="V19" s="68">
        <v>38.33</v>
      </c>
      <c r="W19" s="2">
        <v>0</v>
      </c>
      <c r="Y19" s="68">
        <v>36.08</v>
      </c>
      <c r="Z19" s="2">
        <v>0</v>
      </c>
      <c r="AB19" s="68">
        <v>39.130000000000003</v>
      </c>
      <c r="AC19" s="2">
        <v>0</v>
      </c>
      <c r="AE19" s="2"/>
      <c r="AH19" s="68">
        <v>167.83</v>
      </c>
      <c r="AI19" s="75">
        <v>192</v>
      </c>
      <c r="AJ19" s="6">
        <f t="shared" si="9"/>
        <v>-24.169999999999987</v>
      </c>
      <c r="AK19" s="5">
        <f t="shared" si="10"/>
        <v>0</v>
      </c>
      <c r="AL19" s="2">
        <v>0</v>
      </c>
      <c r="AN19" s="55">
        <f t="shared" ref="AN19:AN20" si="11">N19+(P19*0.25+Q19)+(S19*0.25+T19)+(V19*0.25+W19)+(Y19*0.25+Z19)+(AB19*0.25+AC19)+(AE19*0.25+AF19)+AK19+AL19</f>
        <v>45.922499999999999</v>
      </c>
      <c r="AP19" s="81">
        <v>3</v>
      </c>
    </row>
    <row r="20" spans="1:42" ht="25.9" customHeight="1" x14ac:dyDescent="0.2">
      <c r="A20" s="65">
        <v>17</v>
      </c>
      <c r="B20" s="66" t="s">
        <v>39</v>
      </c>
      <c r="C20" s="66" t="s">
        <v>87</v>
      </c>
      <c r="D20" s="51"/>
      <c r="E20" s="46">
        <v>0.47222222222222199</v>
      </c>
      <c r="F20" s="2"/>
      <c r="G20" s="46">
        <v>0.52030092592592592</v>
      </c>
      <c r="I20" s="3">
        <f t="shared" si="6"/>
        <v>4.8078703703703929E-2</v>
      </c>
      <c r="J20" s="46">
        <v>4.791666666666667E-2</v>
      </c>
      <c r="K20" s="64">
        <f t="shared" si="7"/>
        <v>1.6203703703725897E-4</v>
      </c>
      <c r="M20" s="5">
        <v>0</v>
      </c>
      <c r="N20" s="5">
        <f t="shared" si="8"/>
        <v>0</v>
      </c>
      <c r="P20" s="68">
        <v>37.72</v>
      </c>
      <c r="Q20" s="2">
        <v>0</v>
      </c>
      <c r="S20" s="68">
        <v>34.44</v>
      </c>
      <c r="T20" s="2">
        <v>0</v>
      </c>
      <c r="V20" s="68">
        <v>39.03</v>
      </c>
      <c r="W20" s="2">
        <v>0</v>
      </c>
      <c r="Y20" s="68">
        <v>37.25</v>
      </c>
      <c r="Z20" s="2">
        <v>0</v>
      </c>
      <c r="AB20" s="68">
        <v>42.19</v>
      </c>
      <c r="AC20" s="2">
        <v>0</v>
      </c>
      <c r="AE20" s="2"/>
      <c r="AH20" s="68">
        <v>156.80000000000001</v>
      </c>
      <c r="AI20" s="75">
        <v>192</v>
      </c>
      <c r="AJ20" s="6">
        <f t="shared" si="9"/>
        <v>-35.199999999999989</v>
      </c>
      <c r="AK20" s="5">
        <f t="shared" si="10"/>
        <v>0</v>
      </c>
      <c r="AL20" s="2">
        <v>0</v>
      </c>
      <c r="AN20" s="55">
        <f t="shared" si="11"/>
        <v>47.657499999999999</v>
      </c>
      <c r="AP20" s="50">
        <v>4</v>
      </c>
    </row>
    <row r="21" spans="1:42" hidden="1" x14ac:dyDescent="0.2">
      <c r="A21" s="65">
        <v>12</v>
      </c>
      <c r="B21" s="66" t="s">
        <v>46</v>
      </c>
      <c r="C21" s="66" t="s">
        <v>81</v>
      </c>
      <c r="E21" s="46">
        <v>0.45486111111111099</v>
      </c>
      <c r="F21" s="2"/>
      <c r="G21" s="46">
        <v>0.50312500000000004</v>
      </c>
      <c r="I21" s="3">
        <f t="shared" si="6"/>
        <v>4.826388888888905E-2</v>
      </c>
      <c r="J21" s="46">
        <v>4.791666666666667E-2</v>
      </c>
      <c r="K21" s="64">
        <f t="shared" si="7"/>
        <v>3.4722222222238058E-4</v>
      </c>
      <c r="M21" s="5">
        <v>0</v>
      </c>
      <c r="N21" s="5">
        <f t="shared" si="8"/>
        <v>0</v>
      </c>
      <c r="P21" s="68">
        <v>34.92</v>
      </c>
      <c r="Q21" s="2">
        <v>0</v>
      </c>
      <c r="S21" s="68">
        <v>36.5</v>
      </c>
      <c r="T21" s="2">
        <v>0</v>
      </c>
      <c r="V21" s="68">
        <v>39.61</v>
      </c>
      <c r="W21" s="2">
        <v>0</v>
      </c>
      <c r="Y21" s="68">
        <v>37.29</v>
      </c>
      <c r="Z21" s="2">
        <v>0</v>
      </c>
      <c r="AB21" s="68">
        <v>37.9</v>
      </c>
      <c r="AC21" s="2">
        <v>0</v>
      </c>
      <c r="AE21" s="2"/>
      <c r="AH21" s="68">
        <v>155.38</v>
      </c>
      <c r="AI21" s="75">
        <v>192</v>
      </c>
      <c r="AJ21" s="6">
        <f t="shared" si="9"/>
        <v>-36.620000000000005</v>
      </c>
      <c r="AK21" s="5">
        <f t="shared" si="10"/>
        <v>0</v>
      </c>
      <c r="AL21" s="2">
        <v>0</v>
      </c>
      <c r="AN21" s="55">
        <f t="shared" ref="AN21:AN34" si="12">N21+(P21*0.25+Q21)+(S21*0.25+T21)+(V21*0.25+W21)+(Y21*0.25+Z21)+(AB21*0.25+AC21)+(AE21*0.25+AF21)+AK21+AL21</f>
        <v>46.555</v>
      </c>
      <c r="AP21" s="50"/>
    </row>
    <row r="22" spans="1:42" hidden="1" x14ac:dyDescent="0.2">
      <c r="A22" s="65">
        <v>13</v>
      </c>
      <c r="B22" s="66" t="s">
        <v>47</v>
      </c>
      <c r="C22" s="66" t="s">
        <v>79</v>
      </c>
      <c r="E22" s="46">
        <v>0.45833333333333298</v>
      </c>
      <c r="F22" s="2"/>
      <c r="G22" s="46">
        <v>0.50817129629629632</v>
      </c>
      <c r="I22" s="3">
        <f t="shared" si="6"/>
        <v>4.9837962962963334E-2</v>
      </c>
      <c r="J22" s="46">
        <v>4.791666666666667E-2</v>
      </c>
      <c r="K22" s="64">
        <f t="shared" si="7"/>
        <v>1.9212962962966637E-3</v>
      </c>
      <c r="M22" s="5">
        <v>0</v>
      </c>
      <c r="N22" s="5">
        <f t="shared" si="8"/>
        <v>0</v>
      </c>
      <c r="P22" s="68">
        <v>46.9</v>
      </c>
      <c r="Q22" s="2">
        <v>0</v>
      </c>
      <c r="S22" s="68">
        <v>40.04</v>
      </c>
      <c r="T22" s="2">
        <v>0</v>
      </c>
      <c r="V22" s="68">
        <v>47.1</v>
      </c>
      <c r="W22" s="2">
        <v>0</v>
      </c>
      <c r="Y22" s="68">
        <v>42.97</v>
      </c>
      <c r="Z22" s="2">
        <v>0</v>
      </c>
      <c r="AB22" s="68">
        <v>45.51</v>
      </c>
      <c r="AC22" s="2">
        <v>0</v>
      </c>
      <c r="AE22" s="2"/>
      <c r="AH22" s="68">
        <v>153.63999999999999</v>
      </c>
      <c r="AI22" s="75">
        <v>192</v>
      </c>
      <c r="AJ22" s="6">
        <f t="shared" si="9"/>
        <v>-38.360000000000014</v>
      </c>
      <c r="AK22" s="5">
        <f t="shared" si="10"/>
        <v>0</v>
      </c>
      <c r="AL22" s="2">
        <v>0</v>
      </c>
      <c r="AN22" s="55">
        <f t="shared" si="12"/>
        <v>55.629999999999995</v>
      </c>
      <c r="AP22" s="50"/>
    </row>
    <row r="23" spans="1:42" hidden="1" x14ac:dyDescent="0.2">
      <c r="A23" s="65">
        <v>14</v>
      </c>
      <c r="B23" s="66" t="s">
        <v>48</v>
      </c>
      <c r="C23" s="66" t="s">
        <v>78</v>
      </c>
      <c r="E23" s="46">
        <v>0.46180555555555503</v>
      </c>
      <c r="F23" s="2"/>
      <c r="G23" s="46">
        <v>0.51184027777777774</v>
      </c>
      <c r="I23" s="3">
        <f t="shared" si="6"/>
        <v>5.0034722222222716E-2</v>
      </c>
      <c r="J23" s="46">
        <v>4.791666666666667E-2</v>
      </c>
      <c r="K23" s="64">
        <f t="shared" si="7"/>
        <v>2.1180555555560462E-3</v>
      </c>
      <c r="M23" s="5">
        <v>0</v>
      </c>
      <c r="N23" s="5">
        <f t="shared" si="8"/>
        <v>0</v>
      </c>
      <c r="P23" s="68">
        <v>47.4</v>
      </c>
      <c r="Q23" s="2">
        <v>0</v>
      </c>
      <c r="S23" s="68">
        <v>41.91</v>
      </c>
      <c r="T23" s="2">
        <v>0</v>
      </c>
      <c r="V23" s="68">
        <v>47.85</v>
      </c>
      <c r="W23" s="2">
        <v>0</v>
      </c>
      <c r="Y23" s="68">
        <v>47</v>
      </c>
      <c r="Z23" s="2">
        <v>0</v>
      </c>
      <c r="AB23" s="68">
        <v>42.09</v>
      </c>
      <c r="AC23" s="2">
        <v>0</v>
      </c>
      <c r="AE23" s="2"/>
      <c r="AH23" s="68">
        <v>195.49</v>
      </c>
      <c r="AI23" s="75">
        <v>192</v>
      </c>
      <c r="AJ23" s="6">
        <f t="shared" si="9"/>
        <v>3.4900000000000091</v>
      </c>
      <c r="AK23" s="5">
        <f t="shared" si="10"/>
        <v>1.7450000000000045</v>
      </c>
      <c r="AL23" s="2">
        <v>9</v>
      </c>
      <c r="AN23" s="55">
        <f t="shared" si="12"/>
        <v>67.307500000000005</v>
      </c>
      <c r="AP23" s="50"/>
    </row>
    <row r="24" spans="1:42" hidden="1" x14ac:dyDescent="0.2">
      <c r="A24" s="65">
        <v>15</v>
      </c>
      <c r="B24" s="66" t="s">
        <v>49</v>
      </c>
      <c r="C24" s="66" t="s">
        <v>81</v>
      </c>
      <c r="E24" s="46">
        <v>0.46527777777777801</v>
      </c>
      <c r="F24" s="2"/>
      <c r="G24" s="46">
        <v>0.50924768518518515</v>
      </c>
      <c r="I24" s="3">
        <f t="shared" si="6"/>
        <v>4.3969907407407138E-2</v>
      </c>
      <c r="J24" s="46">
        <v>4.791666666666667E-2</v>
      </c>
      <c r="K24" s="64">
        <f t="shared" si="7"/>
        <v>3.9467592592595316E-3</v>
      </c>
      <c r="M24" s="5">
        <f>(K24*24*60*60-60)*0.25</f>
        <v>70.250000000005883</v>
      </c>
      <c r="N24" s="5">
        <f t="shared" si="8"/>
        <v>70.250000000005883</v>
      </c>
      <c r="P24" s="68">
        <v>42.18</v>
      </c>
      <c r="Q24" s="2">
        <v>0</v>
      </c>
      <c r="S24" s="68">
        <v>47.87</v>
      </c>
      <c r="T24" s="2">
        <v>20</v>
      </c>
      <c r="V24" s="68">
        <v>40.31</v>
      </c>
      <c r="W24" s="2">
        <v>0</v>
      </c>
      <c r="Y24" s="68">
        <v>45.03</v>
      </c>
      <c r="Z24" s="2">
        <v>0</v>
      </c>
      <c r="AB24" s="68">
        <v>73.27</v>
      </c>
      <c r="AC24" s="2">
        <v>20</v>
      </c>
      <c r="AE24" s="2"/>
      <c r="AH24" s="68">
        <v>168.19</v>
      </c>
      <c r="AI24" s="75">
        <v>192</v>
      </c>
      <c r="AJ24" s="6">
        <f t="shared" si="9"/>
        <v>-23.810000000000002</v>
      </c>
      <c r="AK24" s="5">
        <f t="shared" si="10"/>
        <v>0</v>
      </c>
      <c r="AL24" s="2">
        <v>0</v>
      </c>
      <c r="AN24" s="55">
        <f t="shared" si="12"/>
        <v>172.41500000000588</v>
      </c>
      <c r="AP24" s="50"/>
    </row>
    <row r="25" spans="1:42" hidden="1" x14ac:dyDescent="0.2">
      <c r="A25" s="65">
        <v>16</v>
      </c>
      <c r="B25" s="66" t="s">
        <v>50</v>
      </c>
      <c r="C25" s="66" t="s">
        <v>78</v>
      </c>
      <c r="D25" s="51"/>
      <c r="E25" s="46">
        <v>0.46875</v>
      </c>
      <c r="F25" s="2"/>
      <c r="G25" s="46">
        <v>0.51722222222222225</v>
      </c>
      <c r="I25" s="3">
        <f t="shared" si="6"/>
        <v>4.847222222222225E-2</v>
      </c>
      <c r="J25" s="46">
        <v>4.791666666666667E-2</v>
      </c>
      <c r="K25" s="64">
        <f t="shared" si="7"/>
        <v>5.5555555555557995E-4</v>
      </c>
      <c r="M25" s="5">
        <v>0</v>
      </c>
      <c r="N25" s="5">
        <f t="shared" si="8"/>
        <v>0</v>
      </c>
      <c r="P25" s="68">
        <v>44.89</v>
      </c>
      <c r="Q25" s="2">
        <v>0</v>
      </c>
      <c r="S25" s="68">
        <v>38.53</v>
      </c>
      <c r="T25" s="2">
        <v>0</v>
      </c>
      <c r="V25" s="68">
        <v>42.94</v>
      </c>
      <c r="W25" s="2">
        <v>0</v>
      </c>
      <c r="Y25" s="68">
        <v>40.869999999999997</v>
      </c>
      <c r="Z25" s="2">
        <v>0</v>
      </c>
      <c r="AB25" s="68">
        <v>44.55</v>
      </c>
      <c r="AC25" s="2">
        <v>0</v>
      </c>
      <c r="AE25" s="2"/>
      <c r="AH25" s="68">
        <v>167.25</v>
      </c>
      <c r="AI25" s="75">
        <v>192</v>
      </c>
      <c r="AJ25" s="6">
        <f t="shared" si="9"/>
        <v>-24.75</v>
      </c>
      <c r="AK25" s="5">
        <f t="shared" si="10"/>
        <v>0</v>
      </c>
      <c r="AL25" s="2">
        <v>6</v>
      </c>
      <c r="AN25" s="55">
        <f t="shared" si="12"/>
        <v>58.944999999999993</v>
      </c>
      <c r="AP25" s="50"/>
    </row>
    <row r="26" spans="1:42" ht="25.9" customHeight="1" x14ac:dyDescent="0.2">
      <c r="A26" s="65">
        <v>7</v>
      </c>
      <c r="B26" s="66" t="s">
        <v>41</v>
      </c>
      <c r="C26" s="66" t="s">
        <v>87</v>
      </c>
      <c r="D26" s="51"/>
      <c r="E26" s="46">
        <v>0.4375</v>
      </c>
      <c r="F26" s="2"/>
      <c r="G26" s="46">
        <v>0.48575231481481479</v>
      </c>
      <c r="I26" s="3">
        <f t="shared" si="6"/>
        <v>4.825231481481479E-2</v>
      </c>
      <c r="J26" s="46">
        <v>4.791666666666667E-2</v>
      </c>
      <c r="K26" s="64">
        <f t="shared" si="7"/>
        <v>3.3564814814811966E-4</v>
      </c>
      <c r="M26" s="5">
        <v>0</v>
      </c>
      <c r="N26" s="5">
        <f t="shared" si="8"/>
        <v>0</v>
      </c>
      <c r="P26" s="68">
        <v>38.659999999999997</v>
      </c>
      <c r="Q26" s="2">
        <v>0</v>
      </c>
      <c r="S26" s="68">
        <v>35.369999999999997</v>
      </c>
      <c r="T26" s="2">
        <v>0</v>
      </c>
      <c r="V26" s="68">
        <v>41.04</v>
      </c>
      <c r="W26" s="2">
        <v>0</v>
      </c>
      <c r="Y26" s="68">
        <v>37.159999999999997</v>
      </c>
      <c r="Z26" s="2">
        <v>0</v>
      </c>
      <c r="AB26" s="68">
        <v>39.200000000000003</v>
      </c>
      <c r="AC26" s="2">
        <v>0</v>
      </c>
      <c r="AE26" s="2"/>
      <c r="AH26" s="68">
        <v>145.35</v>
      </c>
      <c r="AI26" s="75">
        <v>192</v>
      </c>
      <c r="AJ26" s="6">
        <f t="shared" si="9"/>
        <v>-46.650000000000006</v>
      </c>
      <c r="AK26" s="5">
        <f t="shared" si="10"/>
        <v>0</v>
      </c>
      <c r="AL26" s="2">
        <v>0</v>
      </c>
      <c r="AN26" s="55">
        <f t="shared" si="12"/>
        <v>47.857500000000002</v>
      </c>
      <c r="AP26" s="50">
        <v>5</v>
      </c>
    </row>
    <row r="27" spans="1:42" s="53" customFormat="1" hidden="1" x14ac:dyDescent="0.2">
      <c r="A27" s="65">
        <v>18</v>
      </c>
      <c r="B27" s="66" t="s">
        <v>52</v>
      </c>
      <c r="C27" s="66" t="s">
        <v>78</v>
      </c>
      <c r="E27" s="46">
        <v>0.47569444444444398</v>
      </c>
      <c r="F27" s="2"/>
      <c r="G27" s="46">
        <v>0.52626157407407403</v>
      </c>
      <c r="H27" s="4"/>
      <c r="I27" s="3">
        <f t="shared" si="6"/>
        <v>5.0567129629630059E-2</v>
      </c>
      <c r="J27" s="46">
        <v>4.791666666666667E-2</v>
      </c>
      <c r="K27" s="64">
        <f t="shared" si="7"/>
        <v>2.6504629629633888E-3</v>
      </c>
      <c r="L27" s="4"/>
      <c r="M27" s="5">
        <v>0</v>
      </c>
      <c r="N27" s="5">
        <f t="shared" si="8"/>
        <v>0</v>
      </c>
      <c r="O27" s="2"/>
      <c r="P27" s="68">
        <v>44.21</v>
      </c>
      <c r="Q27" s="2">
        <v>0</v>
      </c>
      <c r="R27" s="2"/>
      <c r="S27" s="68">
        <v>39.31</v>
      </c>
      <c r="T27" s="2">
        <v>0</v>
      </c>
      <c r="U27" s="2"/>
      <c r="V27" s="68">
        <v>40.9</v>
      </c>
      <c r="W27" s="2">
        <v>0</v>
      </c>
      <c r="X27" s="2"/>
      <c r="Y27" s="68">
        <v>42.44</v>
      </c>
      <c r="Z27" s="2">
        <v>0</v>
      </c>
      <c r="AA27" s="2"/>
      <c r="AB27" s="68">
        <v>56.2</v>
      </c>
      <c r="AC27" s="2">
        <v>0</v>
      </c>
      <c r="AD27" s="2"/>
      <c r="AE27" s="2"/>
      <c r="AF27" s="2"/>
      <c r="AG27" s="2"/>
      <c r="AH27" s="68">
        <v>194.2</v>
      </c>
      <c r="AI27" s="75">
        <v>192</v>
      </c>
      <c r="AJ27" s="6">
        <f t="shared" si="9"/>
        <v>2.1999999999999886</v>
      </c>
      <c r="AK27" s="5">
        <f t="shared" si="10"/>
        <v>1.0999999999999943</v>
      </c>
      <c r="AL27" s="2">
        <v>0</v>
      </c>
      <c r="AM27" s="2"/>
      <c r="AN27" s="55">
        <f t="shared" si="12"/>
        <v>56.864999999999995</v>
      </c>
      <c r="AO27" s="7"/>
      <c r="AP27" s="8"/>
    </row>
    <row r="28" spans="1:42" s="53" customFormat="1" hidden="1" x14ac:dyDescent="0.2">
      <c r="A28" s="65">
        <v>19</v>
      </c>
      <c r="B28" s="66" t="s">
        <v>53</v>
      </c>
      <c r="C28" s="66" t="s">
        <v>81</v>
      </c>
      <c r="E28" s="46">
        <v>0.4861111111111111</v>
      </c>
      <c r="F28" s="2"/>
      <c r="G28" s="46">
        <v>0.53417824074074072</v>
      </c>
      <c r="H28" s="4"/>
      <c r="I28" s="3">
        <f t="shared" si="6"/>
        <v>4.8067129629629612E-2</v>
      </c>
      <c r="J28" s="46">
        <v>4.791666666666667E-2</v>
      </c>
      <c r="K28" s="64">
        <f t="shared" si="7"/>
        <v>1.5046296296294254E-4</v>
      </c>
      <c r="L28" s="4"/>
      <c r="M28" s="5">
        <v>0</v>
      </c>
      <c r="N28" s="5">
        <f t="shared" si="8"/>
        <v>0</v>
      </c>
      <c r="O28" s="2"/>
      <c r="P28" s="68">
        <v>48.06</v>
      </c>
      <c r="Q28" s="2">
        <v>0</v>
      </c>
      <c r="R28" s="2"/>
      <c r="S28" s="68">
        <v>39.69</v>
      </c>
      <c r="T28" s="2">
        <v>0</v>
      </c>
      <c r="U28" s="2"/>
      <c r="V28" s="68">
        <v>41.01</v>
      </c>
      <c r="W28" s="2">
        <v>0</v>
      </c>
      <c r="X28" s="2"/>
      <c r="Y28" s="68">
        <v>45.66</v>
      </c>
      <c r="Z28" s="2">
        <v>0</v>
      </c>
      <c r="AA28" s="2"/>
      <c r="AB28" s="68">
        <v>43.99</v>
      </c>
      <c r="AC28" s="2">
        <v>0</v>
      </c>
      <c r="AD28" s="2"/>
      <c r="AE28" s="2"/>
      <c r="AF28" s="2"/>
      <c r="AG28" s="2"/>
      <c r="AH28" s="68">
        <v>172.95</v>
      </c>
      <c r="AI28" s="75">
        <v>192</v>
      </c>
      <c r="AJ28" s="6">
        <f t="shared" si="9"/>
        <v>-19.050000000000011</v>
      </c>
      <c r="AK28" s="5">
        <f t="shared" si="10"/>
        <v>0</v>
      </c>
      <c r="AL28" s="2">
        <v>6</v>
      </c>
      <c r="AM28" s="2"/>
      <c r="AN28" s="55">
        <f t="shared" si="12"/>
        <v>60.602499999999999</v>
      </c>
      <c r="AO28" s="7"/>
      <c r="AP28" s="8"/>
    </row>
    <row r="29" spans="1:42" s="53" customFormat="1" hidden="1" x14ac:dyDescent="0.2">
      <c r="A29" s="65">
        <v>4</v>
      </c>
      <c r="B29" s="66" t="s">
        <v>38</v>
      </c>
      <c r="C29" s="66" t="s">
        <v>79</v>
      </c>
      <c r="E29" s="46">
        <v>0.47916666666666669</v>
      </c>
      <c r="F29" s="2"/>
      <c r="G29" s="46">
        <v>0.52986111111111112</v>
      </c>
      <c r="H29" s="4"/>
      <c r="I29" s="3">
        <f t="shared" si="6"/>
        <v>5.0694444444444431E-2</v>
      </c>
      <c r="J29" s="46">
        <v>4.791666666666667E-2</v>
      </c>
      <c r="K29" s="64">
        <f t="shared" si="7"/>
        <v>2.777777777777761E-3</v>
      </c>
      <c r="L29" s="4"/>
      <c r="M29" s="5">
        <v>0</v>
      </c>
      <c r="N29" s="5">
        <f t="shared" si="8"/>
        <v>0</v>
      </c>
      <c r="O29" s="2"/>
      <c r="P29" s="68">
        <v>40.82</v>
      </c>
      <c r="Q29" s="2">
        <v>0</v>
      </c>
      <c r="R29" s="2"/>
      <c r="S29" s="68">
        <v>38.409999999999997</v>
      </c>
      <c r="T29" s="2">
        <v>0</v>
      </c>
      <c r="U29" s="2"/>
      <c r="V29" s="68">
        <v>41.94</v>
      </c>
      <c r="W29" s="2">
        <v>0</v>
      </c>
      <c r="X29" s="2"/>
      <c r="Y29" s="68">
        <v>42.15</v>
      </c>
      <c r="Z29" s="2">
        <v>0</v>
      </c>
      <c r="AA29" s="2"/>
      <c r="AB29" s="68">
        <v>41.67</v>
      </c>
      <c r="AC29" s="2">
        <v>0</v>
      </c>
      <c r="AD29" s="2"/>
      <c r="AE29" s="2"/>
      <c r="AF29" s="2"/>
      <c r="AG29" s="2"/>
      <c r="AH29" s="68">
        <v>142.51</v>
      </c>
      <c r="AI29" s="75">
        <v>192</v>
      </c>
      <c r="AJ29" s="6">
        <f t="shared" si="9"/>
        <v>-49.490000000000009</v>
      </c>
      <c r="AK29" s="5">
        <f t="shared" si="10"/>
        <v>0</v>
      </c>
      <c r="AL29" s="2">
        <v>0</v>
      </c>
      <c r="AM29" s="2"/>
      <c r="AN29" s="55">
        <f t="shared" si="12"/>
        <v>51.247500000000002</v>
      </c>
      <c r="AO29" s="7"/>
      <c r="AP29" s="8"/>
    </row>
    <row r="30" spans="1:42" s="53" customFormat="1" hidden="1" x14ac:dyDescent="0.2">
      <c r="A30" s="65">
        <v>21</v>
      </c>
      <c r="B30" s="66" t="s">
        <v>55</v>
      </c>
      <c r="C30" s="66" t="s">
        <v>79</v>
      </c>
      <c r="E30" s="46">
        <v>0.4826388888888889</v>
      </c>
      <c r="F30" s="2"/>
      <c r="G30" s="46">
        <v>0.53289351851851852</v>
      </c>
      <c r="H30" s="4"/>
      <c r="I30" s="3">
        <f t="shared" si="6"/>
        <v>5.0254629629629621E-2</v>
      </c>
      <c r="J30" s="46">
        <v>4.791666666666667E-2</v>
      </c>
      <c r="K30" s="64">
        <f t="shared" si="7"/>
        <v>2.3379629629629514E-3</v>
      </c>
      <c r="L30" s="4"/>
      <c r="M30" s="5">
        <v>0</v>
      </c>
      <c r="N30" s="5">
        <f t="shared" si="8"/>
        <v>0</v>
      </c>
      <c r="O30" s="2"/>
      <c r="P30" s="68">
        <v>44.01</v>
      </c>
      <c r="Q30" s="2">
        <v>0</v>
      </c>
      <c r="R30" s="2"/>
      <c r="S30" s="68">
        <v>43.6</v>
      </c>
      <c r="T30" s="2">
        <v>0</v>
      </c>
      <c r="U30" s="2"/>
      <c r="V30" s="68">
        <v>45.98</v>
      </c>
      <c r="W30" s="2">
        <v>0</v>
      </c>
      <c r="X30" s="2"/>
      <c r="Y30" s="68">
        <v>50.19</v>
      </c>
      <c r="Z30" s="2">
        <v>0</v>
      </c>
      <c r="AA30" s="2"/>
      <c r="AB30" s="68">
        <v>43.88</v>
      </c>
      <c r="AC30" s="2">
        <v>0</v>
      </c>
      <c r="AD30" s="2"/>
      <c r="AE30" s="2"/>
      <c r="AF30" s="2"/>
      <c r="AG30" s="2"/>
      <c r="AH30" s="68">
        <v>160.28</v>
      </c>
      <c r="AI30" s="75">
        <v>192</v>
      </c>
      <c r="AJ30" s="6">
        <f t="shared" si="9"/>
        <v>-31.72</v>
      </c>
      <c r="AK30" s="5">
        <f t="shared" si="10"/>
        <v>0</v>
      </c>
      <c r="AL30" s="2">
        <v>0</v>
      </c>
      <c r="AM30" s="2"/>
      <c r="AN30" s="55">
        <f t="shared" si="12"/>
        <v>56.914999999999999</v>
      </c>
      <c r="AO30" s="7"/>
      <c r="AP30" s="8"/>
    </row>
    <row r="31" spans="1:42" s="53" customFormat="1" hidden="1" x14ac:dyDescent="0.2">
      <c r="A31" s="65">
        <v>22</v>
      </c>
      <c r="B31" s="66" t="s">
        <v>56</v>
      </c>
      <c r="C31" s="66" t="s">
        <v>81</v>
      </c>
      <c r="E31" s="46">
        <v>0.48958333333333298</v>
      </c>
      <c r="F31" s="2"/>
      <c r="G31" s="46">
        <v>0.54072916666666671</v>
      </c>
      <c r="H31" s="4"/>
      <c r="I31" s="3">
        <f t="shared" si="6"/>
        <v>5.1145833333333723E-2</v>
      </c>
      <c r="J31" s="46">
        <v>4.791666666666667E-2</v>
      </c>
      <c r="K31" s="64">
        <f t="shared" si="7"/>
        <v>3.2291666666670535E-3</v>
      </c>
      <c r="L31" s="4"/>
      <c r="M31" s="5">
        <v>0</v>
      </c>
      <c r="N31" s="5">
        <f t="shared" si="8"/>
        <v>0</v>
      </c>
      <c r="O31" s="2"/>
      <c r="P31" s="68">
        <v>47.73</v>
      </c>
      <c r="Q31" s="2">
        <v>0</v>
      </c>
      <c r="R31" s="2"/>
      <c r="S31" s="68">
        <v>39.31</v>
      </c>
      <c r="T31" s="2">
        <v>0</v>
      </c>
      <c r="U31" s="2"/>
      <c r="V31" s="68">
        <v>44.65</v>
      </c>
      <c r="W31" s="2">
        <v>0</v>
      </c>
      <c r="X31" s="2"/>
      <c r="Y31" s="68">
        <v>39.15</v>
      </c>
      <c r="Z31" s="2">
        <v>0</v>
      </c>
      <c r="AA31" s="2"/>
      <c r="AB31" s="68">
        <v>45.91</v>
      </c>
      <c r="AC31" s="2">
        <v>0</v>
      </c>
      <c r="AD31" s="2"/>
      <c r="AE31" s="2"/>
      <c r="AF31" s="2"/>
      <c r="AG31" s="2"/>
      <c r="AH31" s="68">
        <v>165.66</v>
      </c>
      <c r="AI31" s="75">
        <v>192</v>
      </c>
      <c r="AJ31" s="6">
        <f t="shared" si="9"/>
        <v>-26.340000000000003</v>
      </c>
      <c r="AK31" s="5">
        <f t="shared" si="10"/>
        <v>0</v>
      </c>
      <c r="AL31" s="2">
        <v>18</v>
      </c>
      <c r="AM31" s="2"/>
      <c r="AN31" s="55">
        <f t="shared" si="12"/>
        <v>72.1875</v>
      </c>
      <c r="AO31" s="7"/>
      <c r="AP31" s="8"/>
    </row>
    <row r="32" spans="1:42" ht="25.9" customHeight="1" x14ac:dyDescent="0.2">
      <c r="A32" s="65">
        <v>30</v>
      </c>
      <c r="B32" s="66" t="s">
        <v>66</v>
      </c>
      <c r="C32" s="66" t="s">
        <v>87</v>
      </c>
      <c r="E32" s="46">
        <v>0.51736111111111105</v>
      </c>
      <c r="F32" s="2"/>
      <c r="G32" s="46">
        <v>0.56528935185185181</v>
      </c>
      <c r="I32" s="3">
        <f t="shared" si="6"/>
        <v>4.7928240740740757E-2</v>
      </c>
      <c r="J32" s="46">
        <v>4.791666666666667E-2</v>
      </c>
      <c r="K32" s="64">
        <f t="shared" si="7"/>
        <v>1.1574074074087448E-5</v>
      </c>
      <c r="M32" s="5">
        <v>0</v>
      </c>
      <c r="N32" s="5">
        <f t="shared" si="8"/>
        <v>0</v>
      </c>
      <c r="P32" s="68">
        <v>46.03</v>
      </c>
      <c r="Q32" s="2">
        <v>0</v>
      </c>
      <c r="S32" s="68">
        <v>40.47</v>
      </c>
      <c r="T32" s="2">
        <v>0</v>
      </c>
      <c r="V32" s="68">
        <v>42.9</v>
      </c>
      <c r="W32" s="2">
        <v>0</v>
      </c>
      <c r="Y32" s="68">
        <v>43.15</v>
      </c>
      <c r="Z32" s="2">
        <v>0</v>
      </c>
      <c r="AB32" s="68">
        <v>43.92</v>
      </c>
      <c r="AC32" s="2">
        <v>0</v>
      </c>
      <c r="AE32" s="2"/>
      <c r="AH32" s="68">
        <v>160.72</v>
      </c>
      <c r="AI32" s="75">
        <v>192</v>
      </c>
      <c r="AJ32" s="6">
        <f t="shared" si="9"/>
        <v>-31.28</v>
      </c>
      <c r="AK32" s="5">
        <f t="shared" si="10"/>
        <v>0</v>
      </c>
      <c r="AL32" s="2">
        <v>0</v>
      </c>
      <c r="AN32" s="55">
        <f t="shared" si="12"/>
        <v>54.117500000000007</v>
      </c>
      <c r="AP32" s="50">
        <v>6</v>
      </c>
    </row>
    <row r="33" spans="1:44" hidden="1" x14ac:dyDescent="0.2">
      <c r="A33" s="65">
        <v>25</v>
      </c>
      <c r="B33" s="66" t="s">
        <v>59</v>
      </c>
      <c r="C33" s="66" t="s">
        <v>81</v>
      </c>
      <c r="E33" s="46">
        <v>0.5</v>
      </c>
      <c r="F33" s="2"/>
      <c r="G33" s="46">
        <v>0.54969907407407403</v>
      </c>
      <c r="I33" s="3">
        <f t="shared" si="6"/>
        <v>4.9699074074074034E-2</v>
      </c>
      <c r="J33" s="46">
        <v>4.791666666666667E-2</v>
      </c>
      <c r="K33" s="64">
        <f t="shared" si="7"/>
        <v>1.7824074074073645E-3</v>
      </c>
      <c r="M33" s="5">
        <v>0</v>
      </c>
      <c r="N33" s="5">
        <f t="shared" si="8"/>
        <v>0</v>
      </c>
      <c r="P33" s="68">
        <v>31.64</v>
      </c>
      <c r="Q33" s="2">
        <v>0</v>
      </c>
      <c r="S33" s="68">
        <v>30.21</v>
      </c>
      <c r="T33" s="2">
        <v>0</v>
      </c>
      <c r="V33" s="68">
        <v>36.36</v>
      </c>
      <c r="W33" s="2">
        <v>0</v>
      </c>
      <c r="Y33" s="68">
        <v>34.28</v>
      </c>
      <c r="Z33" s="2">
        <v>0</v>
      </c>
      <c r="AB33" s="68">
        <v>33.07</v>
      </c>
      <c r="AC33" s="2">
        <v>0</v>
      </c>
      <c r="AE33" s="2"/>
      <c r="AH33" s="68">
        <v>162.04</v>
      </c>
      <c r="AI33" s="75">
        <v>192</v>
      </c>
      <c r="AJ33" s="6">
        <f t="shared" si="9"/>
        <v>-29.960000000000008</v>
      </c>
      <c r="AK33" s="5">
        <f t="shared" si="10"/>
        <v>0</v>
      </c>
      <c r="AL33" s="2">
        <v>3</v>
      </c>
      <c r="AN33" s="55">
        <f>N33+(P33*0.25+Q33)+(S33*0.25+T33)+(V33*0.25+W33)+(Y34*0.25+Z34)+(AB33*0.25+AC33)+(AE33*0.25+AF33)+AK33+AL33</f>
        <v>44.515000000000001</v>
      </c>
      <c r="AP33" s="50"/>
    </row>
    <row r="34" spans="1:44" ht="25.9" customHeight="1" x14ac:dyDescent="0.2">
      <c r="A34" s="65">
        <v>11</v>
      </c>
      <c r="B34" s="66" t="s">
        <v>45</v>
      </c>
      <c r="C34" s="66" t="s">
        <v>87</v>
      </c>
      <c r="E34" s="46">
        <v>0.45138888888888901</v>
      </c>
      <c r="F34" s="2"/>
      <c r="G34" s="46">
        <v>0.50033564814814813</v>
      </c>
      <c r="I34" s="3">
        <f t="shared" si="6"/>
        <v>4.8946759259259121E-2</v>
      </c>
      <c r="J34" s="46">
        <v>4.791666666666667E-2</v>
      </c>
      <c r="K34" s="64">
        <f t="shared" si="7"/>
        <v>1.0300925925924506E-3</v>
      </c>
      <c r="M34" s="5">
        <v>0</v>
      </c>
      <c r="N34" s="5">
        <f t="shared" si="8"/>
        <v>0</v>
      </c>
      <c r="P34" s="68">
        <v>35.47</v>
      </c>
      <c r="Q34" s="2">
        <v>0</v>
      </c>
      <c r="S34" s="68">
        <v>32.44</v>
      </c>
      <c r="T34" s="2">
        <v>0</v>
      </c>
      <c r="V34" s="68">
        <v>40.43</v>
      </c>
      <c r="W34" s="2">
        <v>0</v>
      </c>
      <c r="Y34" s="68">
        <v>34.78</v>
      </c>
      <c r="Z34" s="2">
        <v>0</v>
      </c>
      <c r="AB34" s="68">
        <v>33.69</v>
      </c>
      <c r="AC34" s="2">
        <v>0</v>
      </c>
      <c r="AE34" s="2"/>
      <c r="AH34" s="68">
        <v>176.15</v>
      </c>
      <c r="AI34" s="75">
        <v>192</v>
      </c>
      <c r="AJ34" s="6">
        <f t="shared" si="9"/>
        <v>-15.849999999999994</v>
      </c>
      <c r="AK34" s="5">
        <f t="shared" si="10"/>
        <v>0</v>
      </c>
      <c r="AL34" s="2">
        <v>9</v>
      </c>
      <c r="AN34" s="55">
        <f t="shared" si="12"/>
        <v>53.202500000000001</v>
      </c>
      <c r="AP34" s="50">
        <v>7</v>
      </c>
    </row>
    <row r="35" spans="1:44" hidden="1" x14ac:dyDescent="0.2">
      <c r="A35" s="65">
        <v>27</v>
      </c>
      <c r="B35" s="66" t="s">
        <v>61</v>
      </c>
      <c r="C35" s="66" t="s">
        <v>78</v>
      </c>
      <c r="D35" s="51"/>
      <c r="E35" s="46">
        <v>0.50694444444444398</v>
      </c>
      <c r="F35" s="2"/>
      <c r="G35" s="46">
        <v>0.55488425925925922</v>
      </c>
      <c r="I35" s="3">
        <f t="shared" si="6"/>
        <v>4.793981481481524E-2</v>
      </c>
      <c r="J35" s="46">
        <v>4.791666666666667E-2</v>
      </c>
      <c r="K35" s="64">
        <f t="shared" si="7"/>
        <v>2.3148148148570413E-5</v>
      </c>
      <c r="M35" s="5">
        <v>0</v>
      </c>
      <c r="N35" s="5">
        <f t="shared" si="8"/>
        <v>0</v>
      </c>
      <c r="P35" s="68">
        <v>45.55</v>
      </c>
      <c r="Q35" s="2">
        <v>0</v>
      </c>
      <c r="S35" s="68">
        <v>36.619999999999997</v>
      </c>
      <c r="T35" s="2">
        <v>0</v>
      </c>
      <c r="V35" s="68">
        <v>41.74</v>
      </c>
      <c r="W35" s="2">
        <v>0</v>
      </c>
      <c r="Y35" s="68">
        <v>41.5</v>
      </c>
      <c r="Z35" s="2">
        <v>0</v>
      </c>
      <c r="AB35" s="68">
        <v>42.99</v>
      </c>
      <c r="AC35" s="2">
        <v>20</v>
      </c>
      <c r="AE35" s="2"/>
      <c r="AH35" s="68">
        <v>162.38</v>
      </c>
      <c r="AI35" s="75">
        <v>192</v>
      </c>
      <c r="AJ35" s="6">
        <f t="shared" si="9"/>
        <v>-29.620000000000005</v>
      </c>
      <c r="AK35" s="5">
        <f t="shared" si="10"/>
        <v>0</v>
      </c>
      <c r="AL35" s="2">
        <v>0</v>
      </c>
      <c r="AN35" s="55">
        <f>N35+(P35*0.25+Q35)+(S35*0.25+T35)+(V35*0.25+W35)+(Y36*0.25+Z36)+(AB35*0.25+AC35)+(AE35*0.25+AF35)+AK35+AL35</f>
        <v>75.827500000000001</v>
      </c>
      <c r="AP35" s="50"/>
    </row>
    <row r="36" spans="1:44" hidden="1" x14ac:dyDescent="0.2">
      <c r="A36" s="65">
        <v>28</v>
      </c>
      <c r="B36" s="67" t="s">
        <v>62</v>
      </c>
      <c r="C36" s="67" t="s">
        <v>82</v>
      </c>
      <c r="D36" s="51"/>
      <c r="E36" s="46">
        <v>0.51041666666666596</v>
      </c>
      <c r="F36" s="2"/>
      <c r="G36" s="46">
        <v>0.55879629629629635</v>
      </c>
      <c r="I36" s="3">
        <f t="shared" si="6"/>
        <v>4.8379629629630383E-2</v>
      </c>
      <c r="J36" s="46">
        <v>4.791666666666667E-2</v>
      </c>
      <c r="K36" s="64">
        <f t="shared" si="7"/>
        <v>4.6296296296371303E-4</v>
      </c>
      <c r="M36" s="5">
        <v>0</v>
      </c>
      <c r="N36" s="5">
        <f t="shared" si="8"/>
        <v>0</v>
      </c>
      <c r="P36" s="68">
        <v>65.88</v>
      </c>
      <c r="Q36" s="2">
        <v>4</v>
      </c>
      <c r="S36" s="68">
        <v>48.31</v>
      </c>
      <c r="T36" s="2">
        <v>0</v>
      </c>
      <c r="V36" s="68">
        <v>42.76</v>
      </c>
      <c r="W36" s="2">
        <v>0</v>
      </c>
      <c r="Y36" s="68">
        <v>48.41</v>
      </c>
      <c r="Z36" s="79">
        <v>2</v>
      </c>
      <c r="AB36" s="68">
        <v>49.56</v>
      </c>
      <c r="AC36" s="2">
        <v>2</v>
      </c>
      <c r="AE36" s="2"/>
      <c r="AH36" s="68">
        <v>187.7</v>
      </c>
      <c r="AI36" s="75">
        <v>192</v>
      </c>
      <c r="AJ36" s="6">
        <f t="shared" si="9"/>
        <v>-4.3000000000000114</v>
      </c>
      <c r="AK36" s="5">
        <f t="shared" si="10"/>
        <v>0</v>
      </c>
      <c r="AL36" s="2">
        <v>3</v>
      </c>
      <c r="AN36" s="55">
        <f>N36+(P36*0.25+Q36)+(S36*0.25+T36)+(V36*0.25+W36)+(Y37*0.25+Z37)+(AB36*0.25+AC36)+(AE36*0.25+AF36)+AK36+AL36</f>
        <v>70.91749999999999</v>
      </c>
      <c r="AP36" s="50"/>
    </row>
    <row r="37" spans="1:44" hidden="1" x14ac:dyDescent="0.2">
      <c r="A37" s="65">
        <v>29</v>
      </c>
      <c r="B37" s="67" t="s">
        <v>63</v>
      </c>
      <c r="C37" s="67" t="s">
        <v>78</v>
      </c>
      <c r="D37" s="51"/>
      <c r="E37" s="46">
        <v>0.51388888888888795</v>
      </c>
      <c r="F37" s="2"/>
      <c r="G37" s="46">
        <v>0.56188657407407405</v>
      </c>
      <c r="I37" s="3">
        <f t="shared" si="6"/>
        <v>4.7997685185186101E-2</v>
      </c>
      <c r="J37" s="46">
        <v>4.791666666666667E-2</v>
      </c>
      <c r="K37" s="64">
        <f t="shared" si="7"/>
        <v>8.1018518519430927E-5</v>
      </c>
      <c r="M37" s="5">
        <v>0</v>
      </c>
      <c r="N37" s="5">
        <f t="shared" si="8"/>
        <v>0</v>
      </c>
      <c r="P37" s="68">
        <v>50.98</v>
      </c>
      <c r="Q37" s="2">
        <v>0</v>
      </c>
      <c r="S37" s="68">
        <v>43.85</v>
      </c>
      <c r="T37" s="2">
        <v>0</v>
      </c>
      <c r="V37" s="68">
        <v>42.01</v>
      </c>
      <c r="W37" s="2">
        <v>0</v>
      </c>
      <c r="Y37" s="68">
        <v>41.16</v>
      </c>
      <c r="Z37" s="2">
        <v>0</v>
      </c>
      <c r="AB37" s="68">
        <v>48.37</v>
      </c>
      <c r="AC37" s="2">
        <v>0</v>
      </c>
      <c r="AE37" s="2"/>
      <c r="AH37" s="68">
        <v>175.82</v>
      </c>
      <c r="AI37" s="75">
        <v>192</v>
      </c>
      <c r="AJ37" s="6">
        <f t="shared" si="9"/>
        <v>-16.180000000000007</v>
      </c>
      <c r="AK37" s="5">
        <f t="shared" si="10"/>
        <v>0</v>
      </c>
      <c r="AL37" s="2">
        <v>6</v>
      </c>
      <c r="AN37" s="55">
        <f>N37+(P37*0.25+Q37)+(S37*0.25+T37)+(V37*0.25+W37)+(Y38*0.25+Z38)+(AB37*0.25+AC37)+(AE37*0.25+AF37)+AK37+AL37</f>
        <v>61.412500000000001</v>
      </c>
      <c r="AP37" s="50"/>
    </row>
    <row r="38" spans="1:44" ht="25.9" customHeight="1" x14ac:dyDescent="0.2">
      <c r="A38" s="65">
        <v>10</v>
      </c>
      <c r="B38" s="66" t="s">
        <v>44</v>
      </c>
      <c r="C38" s="66" t="s">
        <v>87</v>
      </c>
      <c r="D38" s="51"/>
      <c r="E38" s="46">
        <v>0.44791666666666702</v>
      </c>
      <c r="F38" s="2"/>
      <c r="G38" s="46">
        <v>0.4987037037037037</v>
      </c>
      <c r="I38" s="3">
        <f t="shared" si="6"/>
        <v>5.0787037037036686E-2</v>
      </c>
      <c r="J38" s="46">
        <v>4.791666666666667E-2</v>
      </c>
      <c r="K38" s="64">
        <f t="shared" si="7"/>
        <v>2.8703703703700165E-3</v>
      </c>
      <c r="M38" s="5">
        <v>0</v>
      </c>
      <c r="N38" s="5">
        <f t="shared" si="8"/>
        <v>0</v>
      </c>
      <c r="P38" s="68">
        <v>40.54</v>
      </c>
      <c r="Q38" s="2">
        <v>0</v>
      </c>
      <c r="S38" s="68">
        <v>36.25</v>
      </c>
      <c r="T38" s="2">
        <v>0</v>
      </c>
      <c r="V38" s="68">
        <v>40.4</v>
      </c>
      <c r="W38" s="2">
        <v>0</v>
      </c>
      <c r="Y38" s="68">
        <v>36.44</v>
      </c>
      <c r="Z38" s="2">
        <v>0</v>
      </c>
      <c r="AB38" s="68">
        <v>40.270000000000003</v>
      </c>
      <c r="AC38" s="2">
        <v>0</v>
      </c>
      <c r="AE38" s="2"/>
      <c r="AH38" s="68">
        <v>148.22</v>
      </c>
      <c r="AI38" s="75">
        <v>192</v>
      </c>
      <c r="AJ38" s="6">
        <f t="shared" si="9"/>
        <v>-43.78</v>
      </c>
      <c r="AK38" s="5">
        <f t="shared" si="10"/>
        <v>0</v>
      </c>
      <c r="AL38" s="2">
        <v>6</v>
      </c>
      <c r="AN38" s="55">
        <f t="shared" ref="AN38:AN39" si="13">N38+(P38*0.25+Q38)+(S38*0.25+T38)+(V38*0.25+W38)+(Y38*0.25+Z38)+(AB38*0.25+AC38)+(AE38*0.25+AF38)+AK38+AL38</f>
        <v>54.475000000000001</v>
      </c>
      <c r="AP38" s="50">
        <v>8</v>
      </c>
    </row>
    <row r="39" spans="1:44" ht="25.9" customHeight="1" x14ac:dyDescent="0.2">
      <c r="A39" s="65">
        <v>33</v>
      </c>
      <c r="B39" s="66" t="s">
        <v>69</v>
      </c>
      <c r="C39" s="66" t="s">
        <v>87</v>
      </c>
      <c r="D39" s="53"/>
      <c r="E39" s="46">
        <v>0.52777777777777701</v>
      </c>
      <c r="F39" s="2"/>
      <c r="G39" s="46">
        <v>0.57670138888888889</v>
      </c>
      <c r="I39" s="3">
        <f t="shared" si="6"/>
        <v>4.8923611111111875E-2</v>
      </c>
      <c r="J39" s="46">
        <v>4.791666666666667E-2</v>
      </c>
      <c r="K39" s="64">
        <f t="shared" si="7"/>
        <v>1.0069444444452055E-3</v>
      </c>
      <c r="M39" s="5">
        <v>0</v>
      </c>
      <c r="N39" s="5">
        <f t="shared" si="8"/>
        <v>0</v>
      </c>
      <c r="P39" s="68">
        <v>43.25</v>
      </c>
      <c r="Q39" s="2">
        <v>0</v>
      </c>
      <c r="S39" s="68">
        <v>44.43</v>
      </c>
      <c r="T39" s="2">
        <v>0</v>
      </c>
      <c r="V39" s="68">
        <v>46.03</v>
      </c>
      <c r="W39" s="2">
        <v>0</v>
      </c>
      <c r="Y39" s="68">
        <v>46.59</v>
      </c>
      <c r="Z39" s="2">
        <v>0</v>
      </c>
      <c r="AB39" s="68">
        <v>50.31</v>
      </c>
      <c r="AC39" s="2">
        <v>0</v>
      </c>
      <c r="AE39" s="2"/>
      <c r="AH39" s="68">
        <v>147.80000000000001</v>
      </c>
      <c r="AI39" s="75">
        <v>192</v>
      </c>
      <c r="AJ39" s="6">
        <f t="shared" si="9"/>
        <v>-44.199999999999989</v>
      </c>
      <c r="AK39" s="5">
        <f t="shared" si="10"/>
        <v>0</v>
      </c>
      <c r="AL39" s="2">
        <v>0</v>
      </c>
      <c r="AN39" s="55">
        <f t="shared" si="13"/>
        <v>57.652500000000003</v>
      </c>
      <c r="AP39" s="50">
        <v>9</v>
      </c>
      <c r="AQ39" s="53"/>
      <c r="AR39" s="53"/>
    </row>
    <row r="40" spans="1:44" hidden="1" x14ac:dyDescent="0.2">
      <c r="A40" s="65">
        <v>43</v>
      </c>
      <c r="B40" s="66" t="s">
        <v>65</v>
      </c>
      <c r="C40" s="66" t="s">
        <v>81</v>
      </c>
      <c r="E40" s="46">
        <v>0.52430555555555503</v>
      </c>
      <c r="F40" s="2"/>
      <c r="G40" s="46">
        <v>0.57250000000000001</v>
      </c>
      <c r="I40" s="3">
        <f t="shared" si="6"/>
        <v>4.8194444444444984E-2</v>
      </c>
      <c r="J40" s="46">
        <v>4.791666666666667E-2</v>
      </c>
      <c r="K40" s="64">
        <f t="shared" si="7"/>
        <v>2.7777777777831386E-4</v>
      </c>
      <c r="M40" s="5">
        <v>0</v>
      </c>
      <c r="N40" s="5">
        <v>0</v>
      </c>
      <c r="P40" s="68">
        <v>67.34</v>
      </c>
      <c r="Q40" s="2">
        <v>0</v>
      </c>
      <c r="S40" s="68">
        <v>39.19</v>
      </c>
      <c r="T40" s="2">
        <v>0</v>
      </c>
      <c r="V40" s="68">
        <v>46.03</v>
      </c>
      <c r="W40" s="2">
        <v>0</v>
      </c>
      <c r="Y40" s="68">
        <v>42.84</v>
      </c>
      <c r="Z40" s="2">
        <v>0</v>
      </c>
      <c r="AB40" s="68">
        <v>41.9</v>
      </c>
      <c r="AC40" s="2">
        <v>0</v>
      </c>
      <c r="AE40" s="2"/>
      <c r="AH40" s="68">
        <v>173.85</v>
      </c>
      <c r="AI40" s="75">
        <v>192</v>
      </c>
      <c r="AJ40" s="6">
        <f t="shared" si="9"/>
        <v>-18.150000000000006</v>
      </c>
      <c r="AK40" s="5">
        <f t="shared" si="10"/>
        <v>0</v>
      </c>
      <c r="AL40" s="2">
        <v>6</v>
      </c>
      <c r="AN40" s="55">
        <f>N40+(P40*0.25+Q40)+(S40*0.25+T40)+(V40*0.25+W40)+(Y41*0.25+Z41)+(AB40*0.25+AC40)+(AE40*0.25+AF40)+AK40+AL40</f>
        <v>65.64500000000001</v>
      </c>
      <c r="AP40" s="50"/>
    </row>
    <row r="41" spans="1:44" s="53" customFormat="1" ht="25.9" customHeight="1" x14ac:dyDescent="0.2">
      <c r="A41" s="65">
        <v>5</v>
      </c>
      <c r="B41" s="66" t="s">
        <v>51</v>
      </c>
      <c r="C41" s="66" t="s">
        <v>87</v>
      </c>
      <c r="D41" s="2"/>
      <c r="E41" s="46">
        <v>0.43055555555555503</v>
      </c>
      <c r="F41" s="2"/>
      <c r="G41" s="46">
        <v>0.47877314814814814</v>
      </c>
      <c r="H41" s="4"/>
      <c r="I41" s="3">
        <f t="shared" si="6"/>
        <v>4.8217592592593117E-2</v>
      </c>
      <c r="J41" s="46">
        <v>4.791666666666667E-2</v>
      </c>
      <c r="K41" s="64">
        <f t="shared" si="7"/>
        <v>3.0092592592644712E-4</v>
      </c>
      <c r="L41" s="4"/>
      <c r="M41" s="5">
        <v>0</v>
      </c>
      <c r="N41" s="5">
        <f t="shared" ref="N41:N49" si="14">IF((M41&lt;0),0,M41)</f>
        <v>0</v>
      </c>
      <c r="O41" s="2"/>
      <c r="P41" s="68">
        <v>48.21</v>
      </c>
      <c r="Q41" s="2">
        <v>0</v>
      </c>
      <c r="R41" s="2"/>
      <c r="S41" s="68">
        <v>48.72</v>
      </c>
      <c r="T41" s="2">
        <v>0</v>
      </c>
      <c r="U41" s="2"/>
      <c r="V41" s="68">
        <v>45.5</v>
      </c>
      <c r="W41" s="2">
        <v>0</v>
      </c>
      <c r="X41" s="2"/>
      <c r="Y41" s="68">
        <v>44.12</v>
      </c>
      <c r="Z41" s="2">
        <v>0</v>
      </c>
      <c r="AA41" s="2"/>
      <c r="AB41" s="68">
        <v>49.87</v>
      </c>
      <c r="AC41" s="2">
        <v>2</v>
      </c>
      <c r="AD41" s="2"/>
      <c r="AE41" s="2"/>
      <c r="AF41" s="2"/>
      <c r="AG41" s="2"/>
      <c r="AH41" s="68">
        <v>169.97</v>
      </c>
      <c r="AI41" s="75">
        <v>192</v>
      </c>
      <c r="AJ41" s="6">
        <f t="shared" si="9"/>
        <v>-22.03</v>
      </c>
      <c r="AK41" s="5">
        <f t="shared" si="10"/>
        <v>0</v>
      </c>
      <c r="AL41" s="2">
        <v>3</v>
      </c>
      <c r="AM41" s="2"/>
      <c r="AN41" s="55">
        <f t="shared" ref="AN41" si="15">N41+(P41*0.25+Q41)+(S41*0.25+T41)+(V41*0.25+W41)+(Y41*0.25+Z41)+(AB41*0.25+AC41)+(AE41*0.25+AF41)+AK41+AL41</f>
        <v>64.105000000000004</v>
      </c>
      <c r="AO41" s="7"/>
      <c r="AP41" s="50">
        <v>10</v>
      </c>
      <c r="AQ41" s="2"/>
      <c r="AR41" s="2"/>
    </row>
    <row r="42" spans="1:44" s="53" customFormat="1" hidden="1" x14ac:dyDescent="0.2">
      <c r="A42" s="65">
        <v>34</v>
      </c>
      <c r="B42" s="66" t="s">
        <v>70</v>
      </c>
      <c r="C42" s="66" t="s">
        <v>81</v>
      </c>
      <c r="E42" s="46">
        <v>0.531249999999999</v>
      </c>
      <c r="F42" s="2"/>
      <c r="G42" s="46">
        <v>0.57961805555555557</v>
      </c>
      <c r="H42" s="4"/>
      <c r="I42" s="3">
        <f t="shared" si="6"/>
        <v>4.8368055555556566E-2</v>
      </c>
      <c r="J42" s="46">
        <v>4.791666666666667E-2</v>
      </c>
      <c r="K42" s="64">
        <f t="shared" si="7"/>
        <v>4.513888888898962E-4</v>
      </c>
      <c r="L42" s="4"/>
      <c r="M42" s="5">
        <v>0</v>
      </c>
      <c r="N42" s="5">
        <f t="shared" si="14"/>
        <v>0</v>
      </c>
      <c r="O42" s="2"/>
      <c r="P42" s="68">
        <v>33.340000000000003</v>
      </c>
      <c r="Q42" s="2">
        <v>0</v>
      </c>
      <c r="R42" s="2"/>
      <c r="S42" s="68">
        <v>32.28</v>
      </c>
      <c r="T42" s="2">
        <v>0</v>
      </c>
      <c r="U42" s="2"/>
      <c r="V42" s="68">
        <v>37.03</v>
      </c>
      <c r="W42" s="2">
        <v>0</v>
      </c>
      <c r="X42" s="2"/>
      <c r="Y42" s="68">
        <v>32.72</v>
      </c>
      <c r="Z42" s="2">
        <v>0</v>
      </c>
      <c r="AA42" s="2"/>
      <c r="AB42" s="68">
        <v>35.43</v>
      </c>
      <c r="AC42" s="2">
        <v>0</v>
      </c>
      <c r="AD42" s="2"/>
      <c r="AE42" s="2"/>
      <c r="AF42" s="2"/>
      <c r="AG42" s="2"/>
      <c r="AH42" s="68">
        <v>172.52</v>
      </c>
      <c r="AI42" s="75">
        <v>192</v>
      </c>
      <c r="AJ42" s="6">
        <f t="shared" si="9"/>
        <v>-19.47999999999999</v>
      </c>
      <c r="AK42" s="5">
        <f t="shared" si="10"/>
        <v>0</v>
      </c>
      <c r="AL42" s="2">
        <v>0</v>
      </c>
      <c r="AM42" s="2"/>
      <c r="AN42" s="55">
        <f t="shared" ref="AN42:AN49" si="16">N42+(P42*0.25+Q42)+(S42*0.25+T42)+(V42*0.25+W42)+(Y42*0.25+Z42)+(AB42*0.25+AC42)+(AE42*0.25+AF42)+AK42+AL42</f>
        <v>42.7</v>
      </c>
      <c r="AO42" s="7"/>
      <c r="AP42" s="8"/>
    </row>
    <row r="43" spans="1:44" hidden="1" x14ac:dyDescent="0.2">
      <c r="A43" s="65">
        <v>35</v>
      </c>
      <c r="B43" s="66" t="s">
        <v>71</v>
      </c>
      <c r="C43" s="66" t="s">
        <v>78</v>
      </c>
      <c r="E43" s="46">
        <v>0.53472222222222199</v>
      </c>
      <c r="F43" s="2"/>
      <c r="G43" s="46">
        <v>0.58319444444444446</v>
      </c>
      <c r="I43" s="3">
        <f t="shared" si="6"/>
        <v>4.8472222222222472E-2</v>
      </c>
      <c r="J43" s="46">
        <v>4.791666666666667E-2</v>
      </c>
      <c r="K43" s="64">
        <f t="shared" si="7"/>
        <v>5.5555555555580199E-4</v>
      </c>
      <c r="M43" s="5">
        <v>0</v>
      </c>
      <c r="N43" s="5">
        <f t="shared" si="14"/>
        <v>0</v>
      </c>
      <c r="P43" s="68">
        <v>42.39</v>
      </c>
      <c r="Q43" s="2">
        <v>0</v>
      </c>
      <c r="S43" s="68">
        <v>34.130000000000003</v>
      </c>
      <c r="T43" s="2">
        <v>0</v>
      </c>
      <c r="V43" s="68">
        <v>38.840000000000003</v>
      </c>
      <c r="W43" s="2">
        <v>0</v>
      </c>
      <c r="Y43" s="68">
        <v>37.9</v>
      </c>
      <c r="Z43" s="2">
        <v>0</v>
      </c>
      <c r="AB43" s="68">
        <v>36.99</v>
      </c>
      <c r="AC43" s="2">
        <v>0</v>
      </c>
      <c r="AE43" s="2"/>
      <c r="AH43" s="68">
        <v>167.65</v>
      </c>
      <c r="AI43" s="75">
        <v>192</v>
      </c>
      <c r="AJ43" s="6">
        <f t="shared" si="9"/>
        <v>-24.349999999999994</v>
      </c>
      <c r="AK43" s="5">
        <f t="shared" si="10"/>
        <v>0</v>
      </c>
      <c r="AL43" s="2">
        <v>3</v>
      </c>
      <c r="AN43" s="55">
        <f t="shared" si="16"/>
        <v>50.562500000000007</v>
      </c>
      <c r="AP43" s="50"/>
    </row>
    <row r="44" spans="1:44" hidden="1" x14ac:dyDescent="0.2">
      <c r="A44" s="65">
        <v>36</v>
      </c>
      <c r="B44" s="66" t="s">
        <v>72</v>
      </c>
      <c r="C44" s="66" t="s">
        <v>84</v>
      </c>
      <c r="E44" s="46">
        <v>0.53819444444444398</v>
      </c>
      <c r="F44" s="2"/>
      <c r="G44" s="46">
        <v>0.58616898148148144</v>
      </c>
      <c r="I44" s="3">
        <f t="shared" si="6"/>
        <v>4.7974537037037468E-2</v>
      </c>
      <c r="J44" s="46">
        <v>4.791666666666667E-2</v>
      </c>
      <c r="K44" s="64">
        <f t="shared" si="7"/>
        <v>5.7870370370798063E-5</v>
      </c>
      <c r="M44" s="5">
        <v>0</v>
      </c>
      <c r="N44" s="5">
        <f t="shared" si="14"/>
        <v>0</v>
      </c>
      <c r="P44" s="68">
        <v>36.049999999999997</v>
      </c>
      <c r="Q44" s="2">
        <v>0</v>
      </c>
      <c r="S44" s="68">
        <v>36.119999999999997</v>
      </c>
      <c r="T44" s="2">
        <v>0</v>
      </c>
      <c r="V44" s="68">
        <v>41.22</v>
      </c>
      <c r="W44" s="2">
        <v>0</v>
      </c>
      <c r="Y44" s="68">
        <v>34.28</v>
      </c>
      <c r="Z44" s="2">
        <v>0</v>
      </c>
      <c r="AB44" s="68">
        <v>34.700000000000003</v>
      </c>
      <c r="AC44" s="2">
        <v>0</v>
      </c>
      <c r="AE44" s="2"/>
      <c r="AH44" s="68">
        <v>111.49</v>
      </c>
      <c r="AI44" s="75">
        <v>192</v>
      </c>
      <c r="AJ44" s="6">
        <f t="shared" si="9"/>
        <v>-80.510000000000005</v>
      </c>
      <c r="AK44" s="5">
        <f t="shared" si="10"/>
        <v>0</v>
      </c>
      <c r="AL44" s="2">
        <v>0</v>
      </c>
      <c r="AN44" s="55">
        <f t="shared" si="16"/>
        <v>45.592500000000001</v>
      </c>
      <c r="AP44" s="50"/>
    </row>
    <row r="45" spans="1:44" hidden="1" x14ac:dyDescent="0.2">
      <c r="A45" s="65">
        <v>37</v>
      </c>
      <c r="B45" s="66" t="s">
        <v>73</v>
      </c>
      <c r="C45" s="66" t="s">
        <v>79</v>
      </c>
      <c r="E45" s="46">
        <v>0.54166666666666596</v>
      </c>
      <c r="F45" s="2"/>
      <c r="G45" s="46">
        <v>0.59078703703703705</v>
      </c>
      <c r="I45" s="3">
        <f t="shared" si="6"/>
        <v>4.9120370370371091E-2</v>
      </c>
      <c r="J45" s="46">
        <v>4.791666666666667E-2</v>
      </c>
      <c r="K45" s="64">
        <f t="shared" si="7"/>
        <v>1.2037037037044215E-3</v>
      </c>
      <c r="M45" s="5">
        <v>0</v>
      </c>
      <c r="N45" s="5">
        <f t="shared" si="14"/>
        <v>0</v>
      </c>
      <c r="P45" s="68">
        <v>33.909999999999997</v>
      </c>
      <c r="Q45" s="2">
        <v>0</v>
      </c>
      <c r="S45" s="68">
        <v>35.72</v>
      </c>
      <c r="T45" s="2">
        <v>0</v>
      </c>
      <c r="V45" s="68">
        <v>41.15</v>
      </c>
      <c r="W45" s="2">
        <v>0</v>
      </c>
      <c r="Y45" s="68">
        <v>47.71</v>
      </c>
      <c r="Z45" s="2">
        <v>500</v>
      </c>
      <c r="AB45" s="68">
        <v>44.5</v>
      </c>
      <c r="AC45" s="2">
        <v>2</v>
      </c>
      <c r="AE45" s="2"/>
      <c r="AH45" s="68">
        <v>147.56</v>
      </c>
      <c r="AI45" s="75">
        <v>192</v>
      </c>
      <c r="AJ45" s="6">
        <f t="shared" si="9"/>
        <v>-44.44</v>
      </c>
      <c r="AK45" s="5">
        <f t="shared" si="10"/>
        <v>0</v>
      </c>
      <c r="AL45" s="2">
        <v>3</v>
      </c>
      <c r="AN45" s="55">
        <f t="shared" si="16"/>
        <v>555.74750000000006</v>
      </c>
    </row>
    <row r="46" spans="1:44" s="53" customFormat="1" hidden="1" x14ac:dyDescent="0.2">
      <c r="A46" s="65">
        <v>38</v>
      </c>
      <c r="B46" s="66" t="s">
        <v>74</v>
      </c>
      <c r="C46" s="66" t="s">
        <v>81</v>
      </c>
      <c r="D46" s="54"/>
      <c r="E46" s="46">
        <v>0.54513888888888795</v>
      </c>
      <c r="F46" s="2"/>
      <c r="G46" s="46">
        <v>0.59380787037037042</v>
      </c>
      <c r="H46" s="4"/>
      <c r="I46" s="3">
        <f t="shared" si="6"/>
        <v>4.8668981481482465E-2</v>
      </c>
      <c r="J46" s="46">
        <v>4.791666666666667E-2</v>
      </c>
      <c r="K46" s="64">
        <f t="shared" si="7"/>
        <v>7.5231481481579515E-4</v>
      </c>
      <c r="L46" s="4"/>
      <c r="M46" s="5">
        <v>0</v>
      </c>
      <c r="N46" s="5">
        <f t="shared" si="14"/>
        <v>0</v>
      </c>
      <c r="O46" s="2"/>
      <c r="P46" s="68">
        <v>44.37</v>
      </c>
      <c r="Q46" s="2">
        <v>0</v>
      </c>
      <c r="R46" s="2"/>
      <c r="S46" s="68">
        <v>39.47</v>
      </c>
      <c r="T46" s="2">
        <v>0</v>
      </c>
      <c r="U46" s="2"/>
      <c r="V46" s="68">
        <v>46.93</v>
      </c>
      <c r="W46" s="2">
        <v>0</v>
      </c>
      <c r="X46" s="2"/>
      <c r="Y46" s="68">
        <v>45.07</v>
      </c>
      <c r="Z46" s="2">
        <v>0</v>
      </c>
      <c r="AA46" s="2"/>
      <c r="AB46" s="68">
        <v>44.65</v>
      </c>
      <c r="AC46" s="2">
        <v>0</v>
      </c>
      <c r="AD46" s="2"/>
      <c r="AE46" s="2"/>
      <c r="AF46" s="2"/>
      <c r="AG46" s="2"/>
      <c r="AH46" s="68">
        <v>151.12</v>
      </c>
      <c r="AI46" s="75">
        <v>192</v>
      </c>
      <c r="AJ46" s="6">
        <f t="shared" si="9"/>
        <v>-40.879999999999995</v>
      </c>
      <c r="AK46" s="5">
        <f t="shared" si="10"/>
        <v>0</v>
      </c>
      <c r="AL46" s="2">
        <v>3</v>
      </c>
      <c r="AM46" s="2"/>
      <c r="AN46" s="55">
        <f t="shared" si="16"/>
        <v>58.122500000000002</v>
      </c>
      <c r="AP46" s="8"/>
    </row>
    <row r="47" spans="1:44" s="53" customFormat="1" hidden="1" x14ac:dyDescent="0.2">
      <c r="A47" s="65">
        <v>39</v>
      </c>
      <c r="B47" s="66" t="s">
        <v>75</v>
      </c>
      <c r="C47" s="66" t="s">
        <v>81</v>
      </c>
      <c r="D47" s="54"/>
      <c r="E47" s="46">
        <v>0.54861111111111005</v>
      </c>
      <c r="F47" s="2"/>
      <c r="G47" s="46">
        <v>0.59818287037037032</v>
      </c>
      <c r="H47" s="4"/>
      <c r="I47" s="3">
        <f t="shared" si="6"/>
        <v>4.9571759259260273E-2</v>
      </c>
      <c r="J47" s="46">
        <v>4.791666666666667E-2</v>
      </c>
      <c r="K47" s="64">
        <f t="shared" si="7"/>
        <v>1.655092592593603E-3</v>
      </c>
      <c r="L47" s="4"/>
      <c r="M47" s="5">
        <v>0</v>
      </c>
      <c r="N47" s="5">
        <f t="shared" si="14"/>
        <v>0</v>
      </c>
      <c r="O47" s="2"/>
      <c r="P47" s="68">
        <v>34.92</v>
      </c>
      <c r="Q47" s="2">
        <v>0</v>
      </c>
      <c r="R47" s="2"/>
      <c r="S47" s="68">
        <v>36.840000000000003</v>
      </c>
      <c r="T47" s="2">
        <v>0</v>
      </c>
      <c r="U47" s="2"/>
      <c r="V47" s="68">
        <v>37.69</v>
      </c>
      <c r="W47" s="2">
        <v>0</v>
      </c>
      <c r="X47" s="2"/>
      <c r="Y47" s="68">
        <v>35.409999999999997</v>
      </c>
      <c r="Z47" s="2">
        <v>0</v>
      </c>
      <c r="AA47" s="2"/>
      <c r="AB47" s="68">
        <v>47.31</v>
      </c>
      <c r="AC47" s="2">
        <v>0</v>
      </c>
      <c r="AD47" s="2"/>
      <c r="AE47" s="2"/>
      <c r="AF47" s="2"/>
      <c r="AG47" s="2"/>
      <c r="AH47" s="68">
        <v>184.24</v>
      </c>
      <c r="AI47" s="75">
        <v>192</v>
      </c>
      <c r="AJ47" s="6">
        <f t="shared" si="9"/>
        <v>-7.7599999999999909</v>
      </c>
      <c r="AK47" s="5">
        <f t="shared" si="10"/>
        <v>0</v>
      </c>
      <c r="AL47" s="2">
        <v>0</v>
      </c>
      <c r="AM47" s="2"/>
      <c r="AN47" s="55">
        <f t="shared" si="16"/>
        <v>48.042500000000004</v>
      </c>
      <c r="AO47" s="7"/>
      <c r="AP47" s="8"/>
    </row>
    <row r="48" spans="1:44" s="53" customFormat="1" ht="25.9" customHeight="1" x14ac:dyDescent="0.2">
      <c r="A48" s="65">
        <v>24</v>
      </c>
      <c r="B48" s="66" t="s">
        <v>58</v>
      </c>
      <c r="C48" s="66" t="s">
        <v>87</v>
      </c>
      <c r="D48" s="2"/>
      <c r="E48" s="46">
        <v>0.49652777777777701</v>
      </c>
      <c r="F48" s="2"/>
      <c r="G48" s="46">
        <v>0.54527777777777775</v>
      </c>
      <c r="H48" s="4"/>
      <c r="I48" s="3">
        <f t="shared" si="6"/>
        <v>4.8750000000000737E-2</v>
      </c>
      <c r="J48" s="46">
        <v>4.791666666666667E-2</v>
      </c>
      <c r="K48" s="64">
        <f t="shared" si="7"/>
        <v>8.3333333333406728E-4</v>
      </c>
      <c r="L48" s="4"/>
      <c r="M48" s="5">
        <v>0</v>
      </c>
      <c r="N48" s="5">
        <f t="shared" si="14"/>
        <v>0</v>
      </c>
      <c r="O48" s="2"/>
      <c r="P48" s="68">
        <v>70.010000000000005</v>
      </c>
      <c r="Q48" s="2">
        <v>0</v>
      </c>
      <c r="R48" s="2"/>
      <c r="S48" s="68">
        <v>55.16</v>
      </c>
      <c r="T48" s="2">
        <v>0</v>
      </c>
      <c r="U48" s="2"/>
      <c r="V48" s="68">
        <v>50.5</v>
      </c>
      <c r="W48" s="2">
        <v>0</v>
      </c>
      <c r="X48" s="2"/>
      <c r="Y48" s="68">
        <v>76.28</v>
      </c>
      <c r="Z48" s="2">
        <v>0</v>
      </c>
      <c r="AA48" s="2"/>
      <c r="AB48" s="68">
        <v>55.27</v>
      </c>
      <c r="AC48" s="2">
        <v>0</v>
      </c>
      <c r="AD48" s="2"/>
      <c r="AE48" s="2"/>
      <c r="AF48" s="2"/>
      <c r="AG48" s="2"/>
      <c r="AH48" s="68">
        <v>181.88</v>
      </c>
      <c r="AI48" s="75">
        <v>192</v>
      </c>
      <c r="AJ48" s="6">
        <f t="shared" si="9"/>
        <v>-10.120000000000005</v>
      </c>
      <c r="AK48" s="5">
        <f t="shared" si="10"/>
        <v>0</v>
      </c>
      <c r="AL48" s="2">
        <v>6</v>
      </c>
      <c r="AM48" s="2"/>
      <c r="AN48" s="55">
        <f t="shared" si="16"/>
        <v>82.805000000000007</v>
      </c>
      <c r="AO48" s="7"/>
      <c r="AP48" s="50">
        <v>11</v>
      </c>
      <c r="AQ48" s="2"/>
      <c r="AR48" s="2"/>
    </row>
    <row r="49" spans="1:42" s="53" customFormat="1" ht="25.9" customHeight="1" x14ac:dyDescent="0.2">
      <c r="A49" s="65">
        <v>41</v>
      </c>
      <c r="B49" s="66" t="s">
        <v>64</v>
      </c>
      <c r="C49" s="66" t="s">
        <v>87</v>
      </c>
      <c r="D49" s="54"/>
      <c r="E49" s="46">
        <v>0.55555555555555503</v>
      </c>
      <c r="F49" s="2"/>
      <c r="G49" s="46">
        <v>0.60495370370370372</v>
      </c>
      <c r="H49" s="4"/>
      <c r="I49" s="3">
        <f t="shared" si="6"/>
        <v>4.9398148148148691E-2</v>
      </c>
      <c r="J49" s="46">
        <v>4.791666666666667E-2</v>
      </c>
      <c r="K49" s="64">
        <f t="shared" si="7"/>
        <v>1.4814814814820207E-3</v>
      </c>
      <c r="L49" s="4"/>
      <c r="M49" s="5">
        <v>0</v>
      </c>
      <c r="N49" s="5">
        <f t="shared" si="14"/>
        <v>0</v>
      </c>
      <c r="O49" s="2"/>
      <c r="P49" s="68">
        <v>73.27</v>
      </c>
      <c r="Q49" s="2">
        <v>0</v>
      </c>
      <c r="R49" s="2"/>
      <c r="S49" s="68">
        <v>52.22</v>
      </c>
      <c r="T49" s="2">
        <v>0</v>
      </c>
      <c r="U49" s="2"/>
      <c r="V49" s="68">
        <v>70.650000000000006</v>
      </c>
      <c r="W49" s="2">
        <v>0</v>
      </c>
      <c r="X49" s="2"/>
      <c r="Y49" s="68">
        <v>64.38</v>
      </c>
      <c r="Z49" s="2">
        <v>0</v>
      </c>
      <c r="AA49" s="2"/>
      <c r="AB49" s="68">
        <v>99.03</v>
      </c>
      <c r="AC49" s="2">
        <v>20</v>
      </c>
      <c r="AD49" s="2"/>
      <c r="AE49" s="2"/>
      <c r="AF49" s="2"/>
      <c r="AG49" s="2"/>
      <c r="AH49" s="68">
        <v>206.85</v>
      </c>
      <c r="AI49" s="75">
        <v>192</v>
      </c>
      <c r="AJ49" s="6">
        <f t="shared" si="9"/>
        <v>14.849999999999994</v>
      </c>
      <c r="AK49" s="5">
        <f t="shared" si="10"/>
        <v>7.4249999999999972</v>
      </c>
      <c r="AL49" s="2">
        <v>3</v>
      </c>
      <c r="AM49" s="2"/>
      <c r="AN49" s="55">
        <f t="shared" si="16"/>
        <v>120.31249999999999</v>
      </c>
      <c r="AO49" s="7"/>
      <c r="AP49" s="50">
        <v>12</v>
      </c>
    </row>
    <row r="50" spans="1:42" hidden="1" x14ac:dyDescent="0.2">
      <c r="A50" s="65">
        <v>42</v>
      </c>
      <c r="B50" s="66" t="s">
        <v>77</v>
      </c>
      <c r="C50" s="66" t="s">
        <v>83</v>
      </c>
      <c r="D50" s="51"/>
      <c r="E50" s="46">
        <v>0.55902777777777701</v>
      </c>
      <c r="F50" s="2"/>
      <c r="G50" s="46">
        <v>0.6083912037037037</v>
      </c>
      <c r="I50" s="3">
        <f t="shared" si="5"/>
        <v>4.9363425925926685E-2</v>
      </c>
      <c r="J50" s="46">
        <v>4.791666666666667E-2</v>
      </c>
      <c r="K50" s="64">
        <f t="shared" si="0"/>
        <v>1.4467592592600151E-3</v>
      </c>
      <c r="M50" s="5">
        <v>0</v>
      </c>
      <c r="N50" s="5">
        <f t="shared" si="1"/>
        <v>0</v>
      </c>
      <c r="P50" s="68">
        <v>41.6</v>
      </c>
      <c r="Q50" s="2">
        <v>0</v>
      </c>
      <c r="S50" s="68">
        <v>52.66</v>
      </c>
      <c r="T50" s="2">
        <v>0</v>
      </c>
      <c r="V50" s="68">
        <v>41.21</v>
      </c>
      <c r="W50" s="2">
        <v>0</v>
      </c>
      <c r="Y50" s="68">
        <v>39.409999999999997</v>
      </c>
      <c r="Z50" s="2">
        <v>0</v>
      </c>
      <c r="AB50" s="68">
        <v>40.380000000000003</v>
      </c>
      <c r="AC50" s="2">
        <v>0</v>
      </c>
      <c r="AE50" s="2"/>
      <c r="AH50" s="68">
        <v>179.19</v>
      </c>
      <c r="AI50" s="75">
        <v>192</v>
      </c>
      <c r="AJ50" s="6">
        <f t="shared" si="2"/>
        <v>-12.810000000000002</v>
      </c>
      <c r="AK50" s="5">
        <f t="shared" si="3"/>
        <v>0</v>
      </c>
      <c r="AL50" s="2">
        <v>3</v>
      </c>
      <c r="AN50" s="55">
        <f>N50+(P50*0.25+Q50)+(S50*0.25+T50)+(V50*0.25+W50)+(Y50*0.25+Z50)+(AB50*0.25+AC50)+(AE50*0.25+AF50)+AK50+AL50</f>
        <v>56.814999999999998</v>
      </c>
      <c r="AP50" s="50"/>
    </row>
    <row r="51" spans="1:42" hidden="1" x14ac:dyDescent="0.2">
      <c r="A51" s="65">
        <v>32</v>
      </c>
      <c r="B51" s="66" t="s">
        <v>68</v>
      </c>
      <c r="C51" s="66" t="s">
        <v>83</v>
      </c>
      <c r="E51" s="46">
        <v>0.562499999999999</v>
      </c>
      <c r="F51" s="2"/>
      <c r="G51" s="46">
        <v>0.61299768518518516</v>
      </c>
      <c r="I51" s="3">
        <f t="shared" si="5"/>
        <v>5.0497685185186159E-2</v>
      </c>
      <c r="J51" s="46">
        <v>4.791666666666667E-2</v>
      </c>
      <c r="K51" s="64">
        <f t="shared" si="0"/>
        <v>2.5810185185194887E-3</v>
      </c>
      <c r="M51" s="5">
        <v>0</v>
      </c>
      <c r="N51" s="5">
        <f t="shared" si="1"/>
        <v>0</v>
      </c>
      <c r="P51" s="68">
        <v>43.51</v>
      </c>
      <c r="Q51" s="2">
        <v>0</v>
      </c>
      <c r="S51" s="68">
        <v>36.53</v>
      </c>
      <c r="T51" s="2">
        <v>0</v>
      </c>
      <c r="V51" s="68">
        <v>39.18</v>
      </c>
      <c r="W51" s="2">
        <v>0</v>
      </c>
      <c r="Y51" s="68">
        <v>38.78</v>
      </c>
      <c r="Z51" s="2">
        <v>0</v>
      </c>
      <c r="AB51" s="68">
        <v>39.78</v>
      </c>
      <c r="AC51" s="2">
        <v>0</v>
      </c>
      <c r="AE51" s="2"/>
      <c r="AH51" s="68">
        <v>189.63</v>
      </c>
      <c r="AI51" s="75">
        <v>192</v>
      </c>
      <c r="AJ51" s="6">
        <f t="shared" si="2"/>
        <v>-2.3700000000000045</v>
      </c>
      <c r="AK51" s="5">
        <f t="shared" si="3"/>
        <v>0</v>
      </c>
      <c r="AL51" s="2">
        <v>0</v>
      </c>
      <c r="AN51" s="55">
        <f>N51+(P51*0.25+Q51)+(S51*0.25+T51)+(V51*0.25+W51)+(Y51*0.25+Z51)+(AB51*0.25+AC51)+(AE51*0.25+AF51)+AK51+AL51</f>
        <v>49.445</v>
      </c>
      <c r="AP51" s="50"/>
    </row>
    <row r="52" spans="1:42" x14ac:dyDescent="0.2">
      <c r="C52" s="2"/>
      <c r="E52" s="46"/>
      <c r="F52" s="2"/>
      <c r="G52" s="46"/>
      <c r="J52" s="46"/>
      <c r="K52" s="64"/>
      <c r="AE52" s="2"/>
      <c r="AK52" s="5"/>
      <c r="AN52" s="55"/>
      <c r="AP52" s="50"/>
    </row>
    <row r="53" spans="1:42" x14ac:dyDescent="0.2">
      <c r="A53" s="65"/>
      <c r="B53" s="66"/>
      <c r="C53" s="66"/>
      <c r="E53" s="46"/>
      <c r="F53" s="2"/>
      <c r="G53" s="46"/>
      <c r="J53" s="46"/>
      <c r="K53" s="64"/>
      <c r="AE53" s="2"/>
      <c r="AK53" s="5"/>
      <c r="AN53" s="55"/>
      <c r="AP53" s="50"/>
    </row>
    <row r="54" spans="1:42" x14ac:dyDescent="0.2">
      <c r="A54" s="65"/>
      <c r="B54" s="66"/>
      <c r="C54" s="66"/>
      <c r="D54" s="51"/>
      <c r="E54" s="46"/>
      <c r="F54" s="2"/>
      <c r="G54" s="46"/>
      <c r="J54" s="46"/>
      <c r="K54" s="64"/>
      <c r="AE54" s="2"/>
      <c r="AK54" s="5"/>
      <c r="AN54" s="55"/>
      <c r="AP54" s="50"/>
    </row>
    <row r="55" spans="1:42" x14ac:dyDescent="0.2">
      <c r="A55" s="65"/>
      <c r="B55" s="66"/>
      <c r="C55" s="66"/>
      <c r="E55" s="46"/>
      <c r="F55" s="2"/>
      <c r="G55" s="46"/>
      <c r="J55" s="46"/>
      <c r="K55" s="64"/>
      <c r="AE55" s="2"/>
      <c r="AK55" s="5"/>
      <c r="AN55" s="55"/>
      <c r="AP55" s="50"/>
    </row>
    <row r="56" spans="1:42" x14ac:dyDescent="0.2">
      <c r="A56" s="65"/>
      <c r="B56" s="66"/>
      <c r="C56" s="66"/>
      <c r="E56" s="46"/>
      <c r="F56" s="2"/>
      <c r="G56" s="46"/>
      <c r="J56" s="46"/>
      <c r="K56" s="64"/>
      <c r="AE56" s="2"/>
      <c r="AK56" s="5"/>
      <c r="AN56" s="55"/>
      <c r="AP56" s="50"/>
    </row>
    <row r="57" spans="1:42" x14ac:dyDescent="0.2">
      <c r="A57" s="65"/>
      <c r="B57" s="66"/>
      <c r="C57" s="66"/>
      <c r="E57" s="46"/>
      <c r="F57" s="2"/>
      <c r="G57" s="46"/>
      <c r="J57" s="46"/>
      <c r="K57" s="64"/>
      <c r="AE57" s="2"/>
      <c r="AK57" s="5"/>
      <c r="AN57" s="55"/>
      <c r="AP57" s="50"/>
    </row>
    <row r="58" spans="1:42" x14ac:dyDescent="0.2">
      <c r="A58" s="65"/>
      <c r="B58" s="66"/>
      <c r="C58" s="66"/>
      <c r="E58" s="46"/>
      <c r="F58" s="2"/>
      <c r="G58" s="46"/>
      <c r="J58" s="46"/>
      <c r="K58" s="64"/>
      <c r="AE58" s="2"/>
      <c r="AK58" s="5"/>
      <c r="AN58" s="55"/>
    </row>
    <row r="59" spans="1:42" s="53" customFormat="1" x14ac:dyDescent="0.2">
      <c r="A59" s="65"/>
      <c r="B59" s="66"/>
      <c r="C59" s="66"/>
      <c r="E59" s="46"/>
      <c r="F59" s="2"/>
      <c r="G59" s="46"/>
      <c r="H59" s="4"/>
      <c r="I59" s="3"/>
      <c r="J59" s="46"/>
      <c r="K59" s="64"/>
      <c r="L59" s="4"/>
      <c r="M59" s="5"/>
      <c r="N59" s="5"/>
      <c r="O59" s="2"/>
      <c r="P59" s="68"/>
      <c r="Q59" s="2"/>
      <c r="R59" s="2"/>
      <c r="S59" s="68"/>
      <c r="T59" s="2"/>
      <c r="U59" s="2"/>
      <c r="V59" s="68"/>
      <c r="W59" s="2"/>
      <c r="X59" s="2"/>
      <c r="Y59" s="68"/>
      <c r="Z59" s="2"/>
      <c r="AA59" s="2"/>
      <c r="AB59" s="68"/>
      <c r="AC59" s="2"/>
      <c r="AD59" s="2"/>
      <c r="AE59" s="2"/>
      <c r="AF59" s="2"/>
      <c r="AG59" s="2"/>
      <c r="AH59" s="68"/>
      <c r="AI59" s="75"/>
      <c r="AJ59" s="6"/>
      <c r="AK59" s="5"/>
      <c r="AL59" s="2"/>
      <c r="AM59" s="2"/>
      <c r="AN59" s="55"/>
      <c r="AO59" s="7"/>
      <c r="AP59" s="8"/>
    </row>
    <row r="60" spans="1:42" s="53" customFormat="1" x14ac:dyDescent="0.2">
      <c r="A60" s="65"/>
      <c r="B60" s="66"/>
      <c r="C60" s="66"/>
      <c r="D60" s="54"/>
      <c r="E60" s="46"/>
      <c r="F60" s="2"/>
      <c r="G60" s="46"/>
      <c r="H60" s="4"/>
      <c r="I60" s="3"/>
      <c r="J60" s="46"/>
      <c r="K60" s="64"/>
      <c r="L60" s="4"/>
      <c r="M60" s="5"/>
      <c r="N60" s="5"/>
      <c r="O60" s="2"/>
      <c r="P60" s="68"/>
      <c r="Q60" s="2"/>
      <c r="R60" s="2"/>
      <c r="S60" s="68"/>
      <c r="T60" s="2"/>
      <c r="U60" s="2"/>
      <c r="V60" s="68"/>
      <c r="W60" s="2"/>
      <c r="X60" s="2"/>
      <c r="Y60" s="68"/>
      <c r="Z60" s="2"/>
      <c r="AA60" s="2"/>
      <c r="AB60" s="68"/>
      <c r="AC60" s="2"/>
      <c r="AD60" s="2"/>
      <c r="AE60" s="2"/>
      <c r="AF60" s="2"/>
      <c r="AG60" s="2"/>
      <c r="AH60" s="68"/>
      <c r="AI60" s="75"/>
      <c r="AJ60" s="6"/>
      <c r="AK60" s="5"/>
      <c r="AL60" s="2"/>
      <c r="AM60" s="2"/>
      <c r="AN60" s="55"/>
      <c r="AO60" s="7"/>
      <c r="AP60" s="8"/>
    </row>
    <row r="61" spans="1:42" s="53" customFormat="1" x14ac:dyDescent="0.2">
      <c r="A61" s="65"/>
      <c r="B61" s="66"/>
      <c r="C61" s="66"/>
      <c r="E61" s="46"/>
      <c r="F61" s="2"/>
      <c r="G61" s="46"/>
      <c r="H61" s="4"/>
      <c r="I61" s="3"/>
      <c r="J61" s="46"/>
      <c r="K61" s="64"/>
      <c r="L61" s="4"/>
      <c r="M61" s="5"/>
      <c r="N61" s="5"/>
      <c r="O61" s="2"/>
      <c r="P61" s="68"/>
      <c r="Q61" s="2"/>
      <c r="R61" s="2"/>
      <c r="S61" s="68"/>
      <c r="T61" s="2"/>
      <c r="U61" s="2"/>
      <c r="V61" s="68"/>
      <c r="W61" s="2"/>
      <c r="X61" s="2"/>
      <c r="Y61" s="68"/>
      <c r="Z61" s="2"/>
      <c r="AA61" s="2"/>
      <c r="AB61" s="68"/>
      <c r="AC61" s="2"/>
      <c r="AD61" s="2"/>
      <c r="AE61" s="2"/>
      <c r="AF61" s="2"/>
      <c r="AG61" s="2"/>
      <c r="AH61" s="68"/>
      <c r="AI61" s="75"/>
      <c r="AJ61" s="6"/>
      <c r="AK61" s="5"/>
      <c r="AL61" s="2"/>
      <c r="AM61" s="2"/>
      <c r="AN61" s="55"/>
      <c r="AO61" s="7"/>
      <c r="AP61" s="8"/>
    </row>
    <row r="62" spans="1:42" s="53" customFormat="1" x14ac:dyDescent="0.2">
      <c r="A62" s="65"/>
      <c r="B62" s="66"/>
      <c r="C62" s="66"/>
      <c r="E62" s="46"/>
      <c r="F62" s="2"/>
      <c r="G62" s="46"/>
      <c r="H62" s="4"/>
      <c r="I62" s="3"/>
      <c r="J62" s="46"/>
      <c r="K62" s="64"/>
      <c r="L62" s="4"/>
      <c r="M62" s="5"/>
      <c r="N62" s="5"/>
      <c r="O62" s="2"/>
      <c r="P62" s="68"/>
      <c r="Q62" s="2"/>
      <c r="R62" s="2"/>
      <c r="S62" s="68"/>
      <c r="T62" s="2"/>
      <c r="U62" s="2"/>
      <c r="V62" s="68"/>
      <c r="W62" s="2"/>
      <c r="X62" s="2"/>
      <c r="Y62" s="68"/>
      <c r="Z62" s="2"/>
      <c r="AA62" s="2"/>
      <c r="AB62" s="68"/>
      <c r="AC62" s="2"/>
      <c r="AD62" s="2"/>
      <c r="AE62" s="2"/>
      <c r="AF62" s="2"/>
      <c r="AG62" s="2"/>
      <c r="AH62" s="68"/>
      <c r="AI62" s="75"/>
      <c r="AJ62" s="6"/>
      <c r="AK62" s="5"/>
      <c r="AL62" s="2"/>
      <c r="AM62" s="2"/>
      <c r="AN62" s="55"/>
      <c r="AO62" s="7"/>
      <c r="AP62" s="8"/>
    </row>
    <row r="63" spans="1:42" x14ac:dyDescent="0.2">
      <c r="A63" s="65"/>
      <c r="B63" s="66"/>
      <c r="C63" s="66"/>
      <c r="E63" s="46"/>
      <c r="F63" s="2"/>
      <c r="G63" s="46"/>
      <c r="J63" s="46"/>
      <c r="K63" s="64"/>
      <c r="AE63" s="2"/>
      <c r="AK63" s="5"/>
      <c r="AN63" s="55"/>
      <c r="AP63" s="50"/>
    </row>
    <row r="64" spans="1:42" x14ac:dyDescent="0.2">
      <c r="A64" s="65"/>
      <c r="B64" s="66"/>
      <c r="C64" s="66"/>
      <c r="E64" s="46"/>
      <c r="F64" s="2"/>
      <c r="G64" s="46"/>
      <c r="J64" s="46"/>
      <c r="K64" s="64"/>
      <c r="AE64" s="2"/>
      <c r="AK64" s="5"/>
      <c r="AN64" s="55"/>
      <c r="AP64" s="50"/>
    </row>
    <row r="65" spans="1:42" x14ac:dyDescent="0.2">
      <c r="A65" s="65"/>
      <c r="B65" s="66"/>
      <c r="C65" s="66"/>
      <c r="D65" s="51"/>
      <c r="E65" s="46"/>
      <c r="F65" s="2"/>
      <c r="G65" s="46"/>
      <c r="J65" s="46"/>
      <c r="K65" s="64"/>
      <c r="AE65" s="2"/>
      <c r="AK65" s="5"/>
      <c r="AN65" s="55"/>
      <c r="AP65" s="50"/>
    </row>
    <row r="66" spans="1:42" x14ac:dyDescent="0.2">
      <c r="A66" s="65"/>
      <c r="B66" s="66"/>
      <c r="C66" s="66"/>
      <c r="D66" s="51"/>
      <c r="E66" s="46"/>
      <c r="F66" s="2"/>
      <c r="G66" s="46"/>
      <c r="J66" s="46"/>
      <c r="K66" s="64"/>
      <c r="AE66" s="2"/>
      <c r="AK66" s="5"/>
      <c r="AN66" s="55"/>
      <c r="AP66" s="50"/>
    </row>
    <row r="67" spans="1:42" x14ac:dyDescent="0.2">
      <c r="A67" s="65"/>
      <c r="B67" s="66"/>
      <c r="C67" s="66"/>
      <c r="E67" s="46"/>
      <c r="F67" s="2"/>
      <c r="G67" s="46"/>
      <c r="J67" s="46"/>
      <c r="K67" s="64"/>
      <c r="AE67" s="2"/>
      <c r="AK67" s="5"/>
      <c r="AN67" s="55"/>
      <c r="AP67" s="50"/>
    </row>
    <row r="68" spans="1:42" x14ac:dyDescent="0.2">
      <c r="C68" s="51"/>
      <c r="D68" s="51"/>
      <c r="E68" s="46"/>
      <c r="F68" s="2"/>
      <c r="J68" s="46"/>
      <c r="AE68" s="2"/>
      <c r="AK68" s="5"/>
      <c r="AN68" s="55"/>
      <c r="AP68" s="50"/>
    </row>
    <row r="69" spans="1:42" x14ac:dyDescent="0.2">
      <c r="E69" s="46"/>
      <c r="F69" s="2"/>
      <c r="J69" s="46"/>
      <c r="AE69" s="2"/>
      <c r="AK69" s="5"/>
      <c r="AN69" s="55"/>
    </row>
    <row r="70" spans="1:42" s="53" customFormat="1" x14ac:dyDescent="0.2">
      <c r="A70" s="2"/>
      <c r="C70" s="8"/>
      <c r="E70" s="46"/>
      <c r="F70" s="2"/>
      <c r="G70" s="3"/>
      <c r="H70" s="4"/>
      <c r="I70" s="3"/>
      <c r="J70" s="46"/>
      <c r="K70" s="3"/>
      <c r="L70" s="4"/>
      <c r="M70" s="5"/>
      <c r="N70" s="5"/>
      <c r="O70" s="2"/>
      <c r="P70" s="68"/>
      <c r="Q70" s="2"/>
      <c r="R70" s="2"/>
      <c r="S70" s="68"/>
      <c r="T70" s="2"/>
      <c r="U70" s="2"/>
      <c r="V70" s="68"/>
      <c r="W70" s="2"/>
      <c r="X70" s="2"/>
      <c r="Y70" s="68"/>
      <c r="Z70" s="2"/>
      <c r="AA70" s="2"/>
      <c r="AB70" s="68"/>
      <c r="AC70" s="2"/>
      <c r="AD70" s="2"/>
      <c r="AE70" s="2"/>
      <c r="AF70" s="2"/>
      <c r="AG70" s="2"/>
      <c r="AH70" s="68"/>
      <c r="AI70" s="75"/>
      <c r="AJ70" s="6"/>
      <c r="AK70" s="5"/>
      <c r="AL70" s="2"/>
      <c r="AM70" s="2"/>
      <c r="AN70" s="55"/>
      <c r="AO70" s="7"/>
      <c r="AP70" s="8"/>
    </row>
    <row r="71" spans="1:42" x14ac:dyDescent="0.2">
      <c r="E71" s="46"/>
      <c r="F71" s="2"/>
      <c r="J71" s="46"/>
      <c r="AE71" s="2"/>
      <c r="AK71" s="5"/>
      <c r="AN71" s="55"/>
      <c r="AP71" s="50"/>
    </row>
    <row r="72" spans="1:42" x14ac:dyDescent="0.2">
      <c r="E72" s="46"/>
      <c r="F72" s="2"/>
      <c r="J72" s="46"/>
      <c r="AE72" s="2"/>
      <c r="AK72" s="5"/>
      <c r="AN72" s="55"/>
    </row>
    <row r="73" spans="1:42" s="53" customFormat="1" x14ac:dyDescent="0.2">
      <c r="A73" s="2"/>
      <c r="C73" s="8"/>
      <c r="E73" s="46"/>
      <c r="F73" s="2"/>
      <c r="G73" s="3"/>
      <c r="H73" s="4"/>
      <c r="I73" s="3"/>
      <c r="J73" s="46"/>
      <c r="K73" s="3"/>
      <c r="L73" s="4"/>
      <c r="M73" s="5"/>
      <c r="N73" s="5"/>
      <c r="O73" s="2"/>
      <c r="P73" s="68"/>
      <c r="Q73" s="2"/>
      <c r="R73" s="2"/>
      <c r="S73" s="68"/>
      <c r="T73" s="2"/>
      <c r="U73" s="2"/>
      <c r="V73" s="68"/>
      <c r="W73" s="2"/>
      <c r="X73" s="2"/>
      <c r="Y73" s="68"/>
      <c r="Z73" s="2"/>
      <c r="AA73" s="2"/>
      <c r="AB73" s="68"/>
      <c r="AC73" s="2"/>
      <c r="AD73" s="2"/>
      <c r="AE73" s="2"/>
      <c r="AF73" s="2"/>
      <c r="AG73" s="2"/>
      <c r="AH73" s="68"/>
      <c r="AI73" s="75"/>
      <c r="AJ73" s="6"/>
      <c r="AK73" s="5"/>
      <c r="AL73" s="2"/>
      <c r="AM73" s="2"/>
      <c r="AN73" s="55"/>
      <c r="AO73" s="7"/>
      <c r="AP73" s="8"/>
    </row>
    <row r="74" spans="1:42" x14ac:dyDescent="0.2">
      <c r="E74" s="46"/>
      <c r="F74" s="2"/>
      <c r="J74" s="46"/>
      <c r="AE74" s="2"/>
      <c r="AK74" s="5"/>
      <c r="AN74" s="55"/>
      <c r="AP74" s="50"/>
    </row>
    <row r="75" spans="1:42" x14ac:dyDescent="0.2">
      <c r="E75" s="46"/>
      <c r="F75" s="2"/>
      <c r="J75" s="46"/>
      <c r="AE75" s="2"/>
      <c r="AK75" s="5"/>
      <c r="AN75" s="55"/>
    </row>
    <row r="76" spans="1:42" x14ac:dyDescent="0.2">
      <c r="E76" s="46"/>
      <c r="J76" s="46"/>
      <c r="AE76" s="2"/>
      <c r="AK76" s="5"/>
      <c r="AN76" s="55"/>
    </row>
    <row r="77" spans="1:42" x14ac:dyDescent="0.2">
      <c r="E77" s="46"/>
      <c r="J77" s="46"/>
      <c r="AE77" s="2"/>
      <c r="AK77" s="5"/>
      <c r="AN77" s="55"/>
    </row>
    <row r="78" spans="1:42" x14ac:dyDescent="0.2">
      <c r="E78" s="46"/>
      <c r="J78" s="46"/>
      <c r="AE78" s="2"/>
      <c r="AK78" s="5"/>
      <c r="AN78" s="55"/>
    </row>
    <row r="79" spans="1:42" x14ac:dyDescent="0.2">
      <c r="E79" s="46"/>
      <c r="J79" s="46"/>
      <c r="AE79" s="2"/>
      <c r="AK79" s="5"/>
      <c r="AN79" s="55"/>
    </row>
    <row r="80" spans="1:42" x14ac:dyDescent="0.2">
      <c r="E80" s="46"/>
      <c r="J80" s="46"/>
      <c r="AE80" s="2"/>
      <c r="AK80" s="5"/>
      <c r="AN80" s="55"/>
    </row>
    <row r="81" spans="5:40" x14ac:dyDescent="0.2">
      <c r="E81" s="46"/>
      <c r="J81" s="46"/>
      <c r="AE81" s="2"/>
      <c r="AK81" s="5"/>
      <c r="AN81" s="55"/>
    </row>
    <row r="82" spans="5:40" x14ac:dyDescent="0.2">
      <c r="E82" s="46"/>
      <c r="J82" s="46"/>
      <c r="AE82" s="2"/>
      <c r="AK82" s="5"/>
      <c r="AN82" s="55"/>
    </row>
    <row r="83" spans="5:40" x14ac:dyDescent="0.2">
      <c r="E83" s="46"/>
      <c r="J83" s="46"/>
      <c r="AE83" s="2"/>
      <c r="AK83" s="5"/>
      <c r="AN83" s="55"/>
    </row>
    <row r="84" spans="5:40" x14ac:dyDescent="0.2">
      <c r="E84" s="46"/>
      <c r="J84" s="46"/>
      <c r="AE84" s="2"/>
      <c r="AK84" s="5"/>
      <c r="AN84" s="55"/>
    </row>
    <row r="85" spans="5:40" x14ac:dyDescent="0.2">
      <c r="E85" s="46"/>
      <c r="J85" s="46"/>
      <c r="AE85" s="2"/>
      <c r="AK85" s="5"/>
      <c r="AN85" s="55"/>
    </row>
    <row r="86" spans="5:40" x14ac:dyDescent="0.2">
      <c r="E86" s="46"/>
      <c r="J86" s="46"/>
      <c r="AE86" s="2"/>
      <c r="AK86" s="5"/>
      <c r="AN86" s="55"/>
    </row>
    <row r="87" spans="5:40" x14ac:dyDescent="0.2">
      <c r="E87" s="46"/>
      <c r="J87" s="46"/>
      <c r="AE87" s="2"/>
      <c r="AK87" s="5"/>
      <c r="AN87" s="55"/>
    </row>
    <row r="88" spans="5:40" x14ac:dyDescent="0.2">
      <c r="E88" s="46"/>
      <c r="J88" s="46"/>
      <c r="AE88" s="2"/>
      <c r="AK88" s="5"/>
      <c r="AN88" s="55"/>
    </row>
    <row r="89" spans="5:40" x14ac:dyDescent="0.2">
      <c r="E89" s="46"/>
      <c r="J89" s="46"/>
      <c r="AE89" s="2"/>
      <c r="AK89" s="5"/>
      <c r="AN89" s="55"/>
    </row>
    <row r="90" spans="5:40" x14ac:dyDescent="0.2">
      <c r="E90" s="46"/>
      <c r="J90" s="46"/>
      <c r="AK90" s="5"/>
      <c r="AN90" s="55"/>
    </row>
    <row r="91" spans="5:40" x14ac:dyDescent="0.2">
      <c r="E91" s="46"/>
      <c r="J91" s="46"/>
      <c r="AK91" s="5"/>
      <c r="AN91" s="55"/>
    </row>
    <row r="92" spans="5:40" x14ac:dyDescent="0.2">
      <c r="E92" s="46"/>
      <c r="J92" s="46"/>
      <c r="AK92" s="5"/>
      <c r="AN92" s="55"/>
    </row>
    <row r="93" spans="5:40" x14ac:dyDescent="0.2">
      <c r="E93" s="46"/>
      <c r="J93" s="46"/>
      <c r="AK93" s="5"/>
      <c r="AN93" s="55"/>
    </row>
    <row r="94" spans="5:40" x14ac:dyDescent="0.2">
      <c r="E94" s="46"/>
      <c r="J94" s="46"/>
      <c r="AK94" s="5"/>
      <c r="AN94" s="55"/>
    </row>
    <row r="95" spans="5:40" x14ac:dyDescent="0.2">
      <c r="E95" s="46"/>
      <c r="J95" s="46"/>
      <c r="AK95" s="5"/>
      <c r="AN95" s="55"/>
    </row>
    <row r="96" spans="5:40" x14ac:dyDescent="0.2">
      <c r="E96" s="46"/>
      <c r="J96" s="46"/>
      <c r="AK96" s="5"/>
    </row>
    <row r="97" spans="5:37" x14ac:dyDescent="0.2">
      <c r="E97" s="46"/>
      <c r="J97" s="46"/>
      <c r="AK97" s="5"/>
    </row>
    <row r="98" spans="5:37" x14ac:dyDescent="0.2">
      <c r="E98" s="46"/>
      <c r="J98" s="46"/>
      <c r="AK98" s="5"/>
    </row>
    <row r="99" spans="5:37" x14ac:dyDescent="0.2">
      <c r="E99" s="46"/>
      <c r="J99" s="46"/>
      <c r="AK99" s="5"/>
    </row>
  </sheetData>
  <autoFilter ref="A9:AR51" xr:uid="{84B89179-1272-43F0-8085-5C6D05344AFC}">
    <filterColumn colId="2">
      <filters>
        <filter val="2 sp pony"/>
      </filters>
    </filterColumn>
  </autoFilter>
  <sortState xmlns:xlrd2="http://schemas.microsoft.com/office/spreadsheetml/2017/richdata2" ref="A14:AR49">
    <sortCondition ref="AN14:AN49"/>
  </sortState>
  <printOptions gridLines="1"/>
  <pageMargins left="0.25" right="0.25" top="0.75" bottom="0.75" header="0.3" footer="0.3"/>
  <pageSetup paperSize="9" scale="95" pageOrder="overThenDown" orientation="landscape" horizontalDpi="0" verticalDpi="0" r:id="rId1"/>
  <headerFooter alignWithMargins="0">
    <oddFooter>&amp;L&amp;"Arial,Standaard"&amp;9Datum: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01152-44FC-4D73-B0AE-69B2F6DB6AFD}">
  <sheetPr filterMode="1"/>
  <dimension ref="A1:AP99"/>
  <sheetViews>
    <sheetView workbookViewId="0">
      <selection activeCell="A9" sqref="A9:XFD9"/>
    </sheetView>
  </sheetViews>
  <sheetFormatPr defaultColWidth="9" defaultRowHeight="12.75" x14ac:dyDescent="0.2"/>
  <cols>
    <col min="1" max="1" width="4.5" style="2" customWidth="1"/>
    <col min="2" max="2" width="11.625" style="2" customWidth="1"/>
    <col min="3" max="3" width="4.75" style="50" customWidth="1"/>
    <col min="4" max="4" width="0.625" style="2" customWidth="1"/>
    <col min="5" max="5" width="7.125" style="3" customWidth="1"/>
    <col min="6" max="6" width="0.5" style="4" customWidth="1"/>
    <col min="7" max="7" width="7.25" style="3" customWidth="1"/>
    <col min="8" max="8" width="0.75" style="4" customWidth="1"/>
    <col min="9" max="11" width="7.875" style="3" hidden="1" customWidth="1"/>
    <col min="12" max="12" width="1.125" style="4" hidden="1" customWidth="1"/>
    <col min="13" max="13" width="7.25" style="5" hidden="1" customWidth="1"/>
    <col min="14" max="14" width="5.625" style="5" customWidth="1"/>
    <col min="15" max="15" width="0.25" style="2" customWidth="1"/>
    <col min="16" max="16" width="4.875" style="68" customWidth="1"/>
    <col min="17" max="17" width="4.375" style="2" customWidth="1"/>
    <col min="18" max="18" width="0.75" style="2" customWidth="1"/>
    <col min="19" max="19" width="4.875" style="68" customWidth="1"/>
    <col min="20" max="20" width="4.375" style="2" customWidth="1"/>
    <col min="21" max="21" width="0.5" style="2" customWidth="1"/>
    <col min="22" max="22" width="4.875" style="68" customWidth="1"/>
    <col min="23" max="23" width="4.125" style="2" customWidth="1"/>
    <col min="24" max="24" width="0.5" style="2" customWidth="1"/>
    <col min="25" max="25" width="4.875" style="68" customWidth="1"/>
    <col min="26" max="26" width="4.25" style="2" customWidth="1"/>
    <col min="27" max="27" width="0.625" style="2" customWidth="1"/>
    <col min="28" max="28" width="4.875" style="68" customWidth="1"/>
    <col min="29" max="29" width="4.625" style="2" customWidth="1"/>
    <col min="30" max="30" width="1.125" style="2" hidden="1" customWidth="1"/>
    <col min="31" max="31" width="4.875" style="6" hidden="1" customWidth="1"/>
    <col min="32" max="32" width="4.875" style="2" hidden="1" customWidth="1"/>
    <col min="33" max="33" width="0.5" style="2" customWidth="1"/>
    <col min="34" max="34" width="7.375" style="68" customWidth="1"/>
    <col min="35" max="35" width="8" style="75" hidden="1" customWidth="1"/>
    <col min="36" max="36" width="4.75" style="6" hidden="1" customWidth="1"/>
    <col min="37" max="37" width="5.875" style="2" customWidth="1"/>
    <col min="38" max="38" width="3.5" style="2" customWidth="1"/>
    <col min="39" max="39" width="1.125" style="2" customWidth="1"/>
    <col min="40" max="40" width="9.625" style="7" bestFit="1" customWidth="1"/>
    <col min="41" max="41" width="1.125" style="7" customWidth="1"/>
    <col min="42" max="42" width="4.875" style="8" customWidth="1"/>
    <col min="43" max="16384" width="9" style="2"/>
  </cols>
  <sheetData>
    <row r="1" spans="1:42" ht="18.75" x14ac:dyDescent="0.3">
      <c r="A1" s="1" t="s">
        <v>85</v>
      </c>
    </row>
    <row r="4" spans="1:42" x14ac:dyDescent="0.2">
      <c r="A4" s="10" t="s">
        <v>0</v>
      </c>
      <c r="B4" s="9" t="s">
        <v>1</v>
      </c>
      <c r="C4" s="11" t="s">
        <v>2</v>
      </c>
      <c r="D4" s="11"/>
      <c r="E4" s="12"/>
      <c r="F4" s="14" t="s">
        <v>3</v>
      </c>
      <c r="G4" s="14"/>
      <c r="H4" s="15"/>
      <c r="I4" s="16" t="s">
        <v>4</v>
      </c>
      <c r="J4" s="16" t="s">
        <v>5</v>
      </c>
      <c r="K4" s="16" t="s">
        <v>6</v>
      </c>
      <c r="L4" s="13"/>
      <c r="M4" s="17" t="s">
        <v>7</v>
      </c>
      <c r="N4" s="18"/>
      <c r="O4" s="10"/>
      <c r="P4" s="78"/>
      <c r="Q4" s="19" t="s">
        <v>8</v>
      </c>
      <c r="R4" s="11"/>
      <c r="S4" s="69"/>
      <c r="T4" s="19" t="s">
        <v>9</v>
      </c>
      <c r="U4" s="10"/>
      <c r="V4" s="69"/>
      <c r="W4" s="19" t="s">
        <v>10</v>
      </c>
      <c r="X4" s="10"/>
      <c r="Y4" s="69"/>
      <c r="Z4" s="19" t="s">
        <v>11</v>
      </c>
      <c r="AA4" s="10"/>
      <c r="AB4" s="69"/>
      <c r="AC4" s="19" t="s">
        <v>12</v>
      </c>
      <c r="AD4" s="52"/>
      <c r="AE4" s="20"/>
      <c r="AF4" s="19" t="s">
        <v>35</v>
      </c>
      <c r="AG4" s="10"/>
      <c r="AH4" s="74"/>
      <c r="AI4" s="76"/>
      <c r="AJ4" s="14" t="s">
        <v>13</v>
      </c>
      <c r="AK4" s="14"/>
      <c r="AL4" s="21"/>
      <c r="AM4" s="10"/>
      <c r="AN4" s="22" t="s">
        <v>14</v>
      </c>
      <c r="AO4" s="23"/>
      <c r="AP4" s="24" t="s">
        <v>15</v>
      </c>
    </row>
    <row r="5" spans="1:42" x14ac:dyDescent="0.2">
      <c r="A5" s="10"/>
      <c r="B5" s="10"/>
      <c r="C5" s="11"/>
      <c r="D5" s="10"/>
      <c r="E5" s="25"/>
      <c r="F5" s="26"/>
      <c r="G5" s="25"/>
      <c r="H5" s="26"/>
      <c r="I5" s="25" t="s">
        <v>16</v>
      </c>
      <c r="J5" s="25" t="s">
        <v>17</v>
      </c>
      <c r="K5" s="25" t="s">
        <v>18</v>
      </c>
      <c r="L5" s="27"/>
      <c r="M5" s="28" t="s">
        <v>19</v>
      </c>
      <c r="N5" s="29" t="s">
        <v>20</v>
      </c>
      <c r="O5" s="10"/>
      <c r="P5" s="70" t="s">
        <v>17</v>
      </c>
      <c r="Q5" s="31" t="s">
        <v>21</v>
      </c>
      <c r="R5" s="11"/>
      <c r="S5" s="70" t="s">
        <v>17</v>
      </c>
      <c r="T5" s="31" t="s">
        <v>21</v>
      </c>
      <c r="U5" s="10"/>
      <c r="V5" s="70" t="s">
        <v>17</v>
      </c>
      <c r="W5" s="31" t="s">
        <v>21</v>
      </c>
      <c r="X5" s="10"/>
      <c r="Y5" s="70" t="s">
        <v>17</v>
      </c>
      <c r="Z5" s="31" t="s">
        <v>21</v>
      </c>
      <c r="AA5" s="10"/>
      <c r="AB5" s="70" t="s">
        <v>17</v>
      </c>
      <c r="AC5" s="31" t="s">
        <v>21</v>
      </c>
      <c r="AD5" s="11"/>
      <c r="AE5" s="30" t="s">
        <v>17</v>
      </c>
      <c r="AF5" s="31" t="s">
        <v>21</v>
      </c>
      <c r="AG5" s="10"/>
      <c r="AH5" s="70" t="s">
        <v>22</v>
      </c>
      <c r="AI5" s="77" t="s">
        <v>23</v>
      </c>
      <c r="AJ5" s="32" t="s">
        <v>24</v>
      </c>
      <c r="AK5" s="33" t="s">
        <v>25</v>
      </c>
      <c r="AL5" s="31" t="s">
        <v>26</v>
      </c>
      <c r="AM5" s="10"/>
      <c r="AN5" s="34" t="s">
        <v>26</v>
      </c>
      <c r="AO5" s="23"/>
      <c r="AP5" s="35" t="s">
        <v>27</v>
      </c>
    </row>
    <row r="6" spans="1:42" x14ac:dyDescent="0.2">
      <c r="A6" s="10"/>
      <c r="B6" s="10"/>
      <c r="C6" s="11"/>
      <c r="D6" s="10"/>
      <c r="E6" s="33" t="s">
        <v>28</v>
      </c>
      <c r="F6" s="26"/>
      <c r="G6" s="33" t="s">
        <v>29</v>
      </c>
      <c r="H6" s="26"/>
      <c r="I6" s="25"/>
      <c r="J6" s="25"/>
      <c r="K6" s="25"/>
      <c r="L6" s="27"/>
      <c r="M6" s="28"/>
      <c r="N6" s="36" t="s">
        <v>26</v>
      </c>
      <c r="O6" s="10"/>
      <c r="P6" s="71"/>
      <c r="Q6" s="38" t="s">
        <v>30</v>
      </c>
      <c r="R6" s="11"/>
      <c r="S6" s="71"/>
      <c r="T6" s="38" t="s">
        <v>30</v>
      </c>
      <c r="U6" s="10"/>
      <c r="V6" s="71"/>
      <c r="W6" s="38" t="s">
        <v>30</v>
      </c>
      <c r="X6" s="10"/>
      <c r="Y6" s="71"/>
      <c r="Z6" s="38" t="s">
        <v>30</v>
      </c>
      <c r="AA6" s="10"/>
      <c r="AB6" s="71"/>
      <c r="AC6" s="38" t="s">
        <v>30</v>
      </c>
      <c r="AD6" s="11"/>
      <c r="AE6" s="37"/>
      <c r="AF6" s="38" t="s">
        <v>30</v>
      </c>
      <c r="AG6" s="10"/>
      <c r="AH6" s="71" t="s">
        <v>31</v>
      </c>
      <c r="AI6" s="77" t="s">
        <v>17</v>
      </c>
      <c r="AJ6" s="32" t="s">
        <v>18</v>
      </c>
      <c r="AK6" s="39" t="s">
        <v>26</v>
      </c>
      <c r="AL6" s="38" t="s">
        <v>30</v>
      </c>
      <c r="AM6" s="10"/>
      <c r="AN6" s="34" t="s">
        <v>32</v>
      </c>
      <c r="AO6" s="23"/>
      <c r="AP6" s="35"/>
    </row>
    <row r="7" spans="1:42" x14ac:dyDescent="0.2">
      <c r="A7" s="10"/>
      <c r="B7" s="10"/>
      <c r="C7" s="11"/>
      <c r="D7" s="10"/>
      <c r="E7" s="40" t="s">
        <v>17</v>
      </c>
      <c r="F7" s="26"/>
      <c r="G7" s="40" t="s">
        <v>17</v>
      </c>
      <c r="H7" s="26"/>
      <c r="I7" s="25"/>
      <c r="J7" s="25"/>
      <c r="K7" s="25"/>
      <c r="L7" s="27"/>
      <c r="M7" s="28"/>
      <c r="N7" s="41" t="s">
        <v>32</v>
      </c>
      <c r="O7" s="10"/>
      <c r="P7" s="72"/>
      <c r="Q7" s="43" t="s">
        <v>33</v>
      </c>
      <c r="R7" s="11"/>
      <c r="S7" s="72"/>
      <c r="T7" s="43" t="s">
        <v>33</v>
      </c>
      <c r="U7" s="10"/>
      <c r="V7" s="72"/>
      <c r="W7" s="43" t="s">
        <v>33</v>
      </c>
      <c r="X7" s="10"/>
      <c r="Y7" s="72"/>
      <c r="Z7" s="43" t="s">
        <v>33</v>
      </c>
      <c r="AA7" s="10"/>
      <c r="AB7" s="72"/>
      <c r="AC7" s="43" t="s">
        <v>33</v>
      </c>
      <c r="AD7" s="11"/>
      <c r="AE7" s="42"/>
      <c r="AF7" s="43" t="s">
        <v>33</v>
      </c>
      <c r="AG7" s="10"/>
      <c r="AH7" s="72" t="s">
        <v>17</v>
      </c>
      <c r="AI7" s="77"/>
      <c r="AJ7" s="32"/>
      <c r="AK7" s="40" t="s">
        <v>32</v>
      </c>
      <c r="AL7" s="43" t="s">
        <v>33</v>
      </c>
      <c r="AM7" s="10"/>
      <c r="AN7" s="44"/>
      <c r="AO7" s="23"/>
      <c r="AP7" s="45"/>
    </row>
    <row r="8" spans="1:42" ht="12" customHeight="1" x14ac:dyDescent="0.2">
      <c r="I8" s="46" t="s">
        <v>34</v>
      </c>
      <c r="J8" s="46"/>
      <c r="K8" s="46"/>
      <c r="L8" s="47"/>
      <c r="M8" s="48"/>
      <c r="N8" s="48"/>
      <c r="P8" s="73"/>
      <c r="Q8" s="50"/>
      <c r="R8" s="50"/>
      <c r="S8" s="73"/>
      <c r="T8" s="50"/>
      <c r="V8" s="73"/>
      <c r="W8" s="50"/>
      <c r="Y8" s="73"/>
      <c r="Z8" s="50"/>
      <c r="AB8" s="73"/>
      <c r="AC8" s="50"/>
      <c r="AD8" s="50"/>
      <c r="AE8" s="49"/>
      <c r="AF8" s="50"/>
    </row>
    <row r="9" spans="1:42" ht="12" customHeight="1" x14ac:dyDescent="0.2">
      <c r="J9" s="46"/>
      <c r="AK9" s="5"/>
    </row>
    <row r="10" spans="1:42" s="53" customFormat="1" hidden="1" x14ac:dyDescent="0.2">
      <c r="A10" s="65">
        <v>1</v>
      </c>
      <c r="B10" s="66" t="s">
        <v>42</v>
      </c>
      <c r="C10" s="66" t="s">
        <v>79</v>
      </c>
      <c r="E10" s="46">
        <v>0.41666666666666669</v>
      </c>
      <c r="F10" s="2"/>
      <c r="G10" s="46">
        <v>0.46704861111111112</v>
      </c>
      <c r="H10" s="4"/>
      <c r="I10" s="3">
        <f>G10-E10</f>
        <v>5.0381944444444438E-2</v>
      </c>
      <c r="J10" s="46">
        <v>4.791666666666667E-2</v>
      </c>
      <c r="K10" s="64">
        <f t="shared" ref="K10:K49" si="0">ABS(I10-J10)</f>
        <v>2.4652777777777676E-3</v>
      </c>
      <c r="L10" s="4"/>
      <c r="M10" s="5">
        <v>0</v>
      </c>
      <c r="N10" s="5">
        <f t="shared" ref="N10:N49" si="1">IF((M10&lt;0),0,M10)</f>
        <v>0</v>
      </c>
      <c r="O10" s="2"/>
      <c r="P10" s="68">
        <v>39.65</v>
      </c>
      <c r="Q10" s="2">
        <v>0</v>
      </c>
      <c r="R10" s="2"/>
      <c r="S10" s="68">
        <v>34.28</v>
      </c>
      <c r="T10" s="2">
        <v>0</v>
      </c>
      <c r="U10" s="2"/>
      <c r="V10" s="68">
        <v>40.94</v>
      </c>
      <c r="W10" s="2">
        <v>0</v>
      </c>
      <c r="X10" s="2"/>
      <c r="Y10" s="68">
        <v>35.78</v>
      </c>
      <c r="Z10" s="2">
        <v>0</v>
      </c>
      <c r="AA10" s="2"/>
      <c r="AB10" s="68">
        <v>44.9</v>
      </c>
      <c r="AC10" s="2">
        <v>0</v>
      </c>
      <c r="AD10" s="2"/>
      <c r="AE10" s="2"/>
      <c r="AF10" s="2"/>
      <c r="AG10" s="2"/>
      <c r="AH10" s="68">
        <v>157.47999999999999</v>
      </c>
      <c r="AI10" s="75">
        <v>192</v>
      </c>
      <c r="AJ10" s="6">
        <f t="shared" ref="AJ10:AJ49" si="2">AH10-AI10</f>
        <v>-34.52000000000001</v>
      </c>
      <c r="AK10" s="5">
        <f t="shared" ref="AK10:AK49" si="3">IF(AJ10&lt;0,0*AH10,0*AI10+0.5*AJ10)</f>
        <v>0</v>
      </c>
      <c r="AL10" s="2">
        <v>12</v>
      </c>
      <c r="AM10" s="2"/>
      <c r="AN10" s="55">
        <f t="shared" ref="AN10:AN31" si="4">N10+(P10*0.25+Q10)+(S10*0.25+T10)+(V10*0.25+W10)+(Y10*0.25+Z10)+(AB10*0.25+AC10)+(AE10*0.25+AF10)+AK10+AL10</f>
        <v>60.887500000000003</v>
      </c>
      <c r="AO10" s="7"/>
      <c r="AP10" s="8"/>
    </row>
    <row r="11" spans="1:42" s="53" customFormat="1" hidden="1" x14ac:dyDescent="0.2">
      <c r="A11" s="65">
        <v>2</v>
      </c>
      <c r="B11" s="66" t="s">
        <v>36</v>
      </c>
      <c r="C11" s="66" t="s">
        <v>78</v>
      </c>
      <c r="E11" s="46">
        <v>0.42013888888888901</v>
      </c>
      <c r="F11" s="2"/>
      <c r="G11" s="46">
        <v>0.47054398148148147</v>
      </c>
      <c r="H11" s="4"/>
      <c r="I11" s="3">
        <f t="shared" ref="I11:I49" si="5">G11-E11</f>
        <v>5.040509259259246E-2</v>
      </c>
      <c r="J11" s="46">
        <v>4.791666666666667E-2</v>
      </c>
      <c r="K11" s="64">
        <f t="shared" si="0"/>
        <v>2.4884259259257899E-3</v>
      </c>
      <c r="L11" s="4"/>
      <c r="M11" s="5">
        <v>0</v>
      </c>
      <c r="N11" s="5">
        <f t="shared" si="1"/>
        <v>0</v>
      </c>
      <c r="O11" s="2"/>
      <c r="P11" s="68">
        <v>48.3</v>
      </c>
      <c r="Q11" s="2">
        <v>0</v>
      </c>
      <c r="R11" s="2"/>
      <c r="S11" s="68">
        <v>52</v>
      </c>
      <c r="T11" s="2">
        <v>2</v>
      </c>
      <c r="U11" s="2"/>
      <c r="V11" s="68">
        <v>39.1</v>
      </c>
      <c r="W11" s="2">
        <v>0</v>
      </c>
      <c r="X11" s="2"/>
      <c r="Y11" s="68">
        <v>39.29</v>
      </c>
      <c r="Z11" s="2">
        <v>0</v>
      </c>
      <c r="AA11" s="2"/>
      <c r="AB11" s="68">
        <v>45.31</v>
      </c>
      <c r="AC11" s="2">
        <v>2</v>
      </c>
      <c r="AD11" s="2"/>
      <c r="AE11" s="2"/>
      <c r="AF11" s="2"/>
      <c r="AG11" s="2"/>
      <c r="AH11" s="68">
        <v>176.79</v>
      </c>
      <c r="AI11" s="75">
        <v>192</v>
      </c>
      <c r="AJ11" s="6">
        <f t="shared" si="2"/>
        <v>-15.210000000000008</v>
      </c>
      <c r="AK11" s="5">
        <f t="shared" si="3"/>
        <v>0</v>
      </c>
      <c r="AL11" s="2">
        <v>6</v>
      </c>
      <c r="AM11" s="2"/>
      <c r="AN11" s="55">
        <f t="shared" si="4"/>
        <v>66</v>
      </c>
      <c r="AO11" s="7"/>
      <c r="AP11" s="8"/>
    </row>
    <row r="12" spans="1:42" s="53" customFormat="1" hidden="1" x14ac:dyDescent="0.2">
      <c r="A12" s="65">
        <v>3</v>
      </c>
      <c r="B12" s="66" t="s">
        <v>37</v>
      </c>
      <c r="C12" s="66" t="s">
        <v>78</v>
      </c>
      <c r="D12" s="54"/>
      <c r="E12" s="46">
        <v>0.42361111111111099</v>
      </c>
      <c r="F12" s="2"/>
      <c r="G12" s="46">
        <v>0.47285879629629629</v>
      </c>
      <c r="H12" s="4"/>
      <c r="I12" s="3">
        <f t="shared" si="5"/>
        <v>4.9247685185185297E-2</v>
      </c>
      <c r="J12" s="46">
        <v>4.791666666666667E-2</v>
      </c>
      <c r="K12" s="64">
        <f t="shared" si="0"/>
        <v>1.3310185185186271E-3</v>
      </c>
      <c r="L12" s="4"/>
      <c r="M12" s="5">
        <v>0</v>
      </c>
      <c r="N12" s="5">
        <f t="shared" si="1"/>
        <v>0</v>
      </c>
      <c r="O12" s="2"/>
      <c r="P12" s="68">
        <v>77.709999999999994</v>
      </c>
      <c r="Q12" s="2">
        <v>0</v>
      </c>
      <c r="R12" s="2"/>
      <c r="S12" s="68">
        <v>40.75</v>
      </c>
      <c r="T12" s="2">
        <v>0</v>
      </c>
      <c r="U12" s="2"/>
      <c r="V12" s="68">
        <v>55.4</v>
      </c>
      <c r="W12" s="2">
        <v>20</v>
      </c>
      <c r="X12" s="2"/>
      <c r="Y12" s="68">
        <v>47.46</v>
      </c>
      <c r="Z12" s="2">
        <v>0</v>
      </c>
      <c r="AA12" s="2"/>
      <c r="AB12" s="68">
        <v>45.71</v>
      </c>
      <c r="AC12" s="2">
        <v>0</v>
      </c>
      <c r="AD12" s="2"/>
      <c r="AE12" s="2"/>
      <c r="AF12" s="2"/>
      <c r="AG12" s="2"/>
      <c r="AH12" s="68">
        <v>176.15</v>
      </c>
      <c r="AI12" s="75">
        <v>192</v>
      </c>
      <c r="AJ12" s="6">
        <f t="shared" si="2"/>
        <v>-15.849999999999994</v>
      </c>
      <c r="AK12" s="5">
        <f t="shared" si="3"/>
        <v>0</v>
      </c>
      <c r="AL12" s="2">
        <v>3</v>
      </c>
      <c r="AM12" s="2"/>
      <c r="AN12" s="55">
        <f t="shared" si="4"/>
        <v>89.757499999999993</v>
      </c>
      <c r="AP12" s="8"/>
    </row>
    <row r="13" spans="1:42" s="53" customFormat="1" hidden="1" x14ac:dyDescent="0.2">
      <c r="A13" s="65">
        <v>20</v>
      </c>
      <c r="B13" s="66" t="s">
        <v>54</v>
      </c>
      <c r="C13" s="66" t="s">
        <v>82</v>
      </c>
      <c r="D13" s="54"/>
      <c r="E13" s="46">
        <v>0.42708333333333298</v>
      </c>
      <c r="F13" s="2"/>
      <c r="G13" s="46">
        <v>0.47667824074074072</v>
      </c>
      <c r="H13" s="4"/>
      <c r="I13" s="3">
        <f t="shared" si="5"/>
        <v>4.959490740740774E-2</v>
      </c>
      <c r="J13" s="46">
        <v>4.791666666666667E-2</v>
      </c>
      <c r="K13" s="64">
        <f t="shared" si="0"/>
        <v>1.6782407407410702E-3</v>
      </c>
      <c r="L13" s="4"/>
      <c r="M13" s="5">
        <v>0</v>
      </c>
      <c r="N13" s="5">
        <f t="shared" si="1"/>
        <v>0</v>
      </c>
      <c r="O13" s="2"/>
      <c r="P13" s="68">
        <v>51.4</v>
      </c>
      <c r="Q13" s="2">
        <v>0</v>
      </c>
      <c r="R13" s="2"/>
      <c r="S13" s="68">
        <v>42.37</v>
      </c>
      <c r="T13" s="2">
        <v>0</v>
      </c>
      <c r="U13" s="2"/>
      <c r="V13" s="68">
        <v>43.07</v>
      </c>
      <c r="W13" s="2">
        <v>0</v>
      </c>
      <c r="X13" s="2"/>
      <c r="Y13" s="68">
        <v>43.6</v>
      </c>
      <c r="Z13" s="2">
        <v>0</v>
      </c>
      <c r="AA13" s="2"/>
      <c r="AB13" s="68">
        <v>47.27</v>
      </c>
      <c r="AC13" s="2">
        <v>0</v>
      </c>
      <c r="AD13" s="2"/>
      <c r="AE13" s="2"/>
      <c r="AF13" s="2"/>
      <c r="AG13" s="2"/>
      <c r="AH13" s="68">
        <v>171.42</v>
      </c>
      <c r="AI13" s="75">
        <v>192</v>
      </c>
      <c r="AJ13" s="6">
        <f t="shared" si="2"/>
        <v>-20.580000000000013</v>
      </c>
      <c r="AK13" s="5">
        <f t="shared" si="3"/>
        <v>0</v>
      </c>
      <c r="AL13" s="2">
        <v>0</v>
      </c>
      <c r="AM13" s="2"/>
      <c r="AN13" s="55">
        <f t="shared" si="4"/>
        <v>56.927500000000002</v>
      </c>
      <c r="AP13" s="8"/>
    </row>
    <row r="14" spans="1:42" hidden="1" x14ac:dyDescent="0.2">
      <c r="A14" s="65">
        <v>5</v>
      </c>
      <c r="B14" s="66" t="s">
        <v>51</v>
      </c>
      <c r="C14" s="66" t="s">
        <v>80</v>
      </c>
      <c r="E14" s="46">
        <v>0.43055555555555503</v>
      </c>
      <c r="F14" s="2"/>
      <c r="G14" s="46">
        <v>0.47877314814814814</v>
      </c>
      <c r="I14" s="3">
        <f t="shared" si="5"/>
        <v>4.8217592592593117E-2</v>
      </c>
      <c r="J14" s="46">
        <v>4.791666666666667E-2</v>
      </c>
      <c r="K14" s="64">
        <f t="shared" si="0"/>
        <v>3.0092592592644712E-4</v>
      </c>
      <c r="M14" s="5">
        <v>0</v>
      </c>
      <c r="N14" s="5">
        <f t="shared" si="1"/>
        <v>0</v>
      </c>
      <c r="P14" s="68">
        <v>48.21</v>
      </c>
      <c r="Q14" s="2">
        <v>0</v>
      </c>
      <c r="S14" s="68">
        <v>48.72</v>
      </c>
      <c r="T14" s="2">
        <v>0</v>
      </c>
      <c r="V14" s="68">
        <v>45.5</v>
      </c>
      <c r="W14" s="2">
        <v>0</v>
      </c>
      <c r="Y14" s="68">
        <v>44.12</v>
      </c>
      <c r="Z14" s="2">
        <v>0</v>
      </c>
      <c r="AB14" s="68">
        <v>49.87</v>
      </c>
      <c r="AC14" s="2">
        <v>2</v>
      </c>
      <c r="AE14" s="2"/>
      <c r="AH14" s="68">
        <v>169.97</v>
      </c>
      <c r="AI14" s="75">
        <v>192</v>
      </c>
      <c r="AJ14" s="6">
        <f t="shared" si="2"/>
        <v>-22.03</v>
      </c>
      <c r="AK14" s="5">
        <f t="shared" si="3"/>
        <v>0</v>
      </c>
      <c r="AL14" s="2">
        <v>3</v>
      </c>
      <c r="AN14" s="55">
        <f t="shared" si="4"/>
        <v>64.105000000000004</v>
      </c>
      <c r="AP14" s="50"/>
    </row>
    <row r="15" spans="1:42" hidden="1" x14ac:dyDescent="0.2">
      <c r="A15" s="65">
        <v>6</v>
      </c>
      <c r="B15" s="66" t="s">
        <v>40</v>
      </c>
      <c r="C15" s="66" t="s">
        <v>81</v>
      </c>
      <c r="E15" s="46">
        <v>0.43402777777777801</v>
      </c>
      <c r="F15" s="2"/>
      <c r="G15" s="46">
        <v>0.48297789351851855</v>
      </c>
      <c r="I15" s="3">
        <f t="shared" si="5"/>
        <v>4.8950115740740541E-2</v>
      </c>
      <c r="J15" s="46">
        <v>4.791666666666667E-2</v>
      </c>
      <c r="K15" s="64">
        <f t="shared" si="0"/>
        <v>1.0334490740738708E-3</v>
      </c>
      <c r="M15" s="5">
        <v>0</v>
      </c>
      <c r="N15" s="5">
        <f t="shared" si="1"/>
        <v>0</v>
      </c>
      <c r="P15" s="68">
        <v>31.79</v>
      </c>
      <c r="Q15" s="2">
        <v>0</v>
      </c>
      <c r="S15" s="68">
        <v>30.94</v>
      </c>
      <c r="T15" s="2">
        <v>0</v>
      </c>
      <c r="V15" s="68">
        <v>39.81</v>
      </c>
      <c r="W15" s="2">
        <v>0</v>
      </c>
      <c r="Y15" s="68">
        <v>31.41</v>
      </c>
      <c r="Z15" s="2">
        <v>0</v>
      </c>
      <c r="AB15" s="68">
        <v>35.43</v>
      </c>
      <c r="AC15" s="2">
        <v>0</v>
      </c>
      <c r="AE15" s="2"/>
      <c r="AH15" s="68">
        <v>172.01</v>
      </c>
      <c r="AI15" s="75">
        <v>192</v>
      </c>
      <c r="AJ15" s="6">
        <f t="shared" si="2"/>
        <v>-19.990000000000009</v>
      </c>
      <c r="AK15" s="5">
        <f t="shared" si="3"/>
        <v>0</v>
      </c>
      <c r="AL15" s="2">
        <v>3</v>
      </c>
      <c r="AN15" s="55">
        <f t="shared" si="4"/>
        <v>45.345000000000006</v>
      </c>
      <c r="AP15" s="50"/>
    </row>
    <row r="16" spans="1:42" hidden="1" x14ac:dyDescent="0.2">
      <c r="A16" s="65">
        <v>7</v>
      </c>
      <c r="B16" s="66" t="s">
        <v>41</v>
      </c>
      <c r="C16" s="66" t="s">
        <v>80</v>
      </c>
      <c r="D16" s="51"/>
      <c r="E16" s="46">
        <v>0.4375</v>
      </c>
      <c r="F16" s="2"/>
      <c r="G16" s="46">
        <v>0.48575231481481479</v>
      </c>
      <c r="I16" s="3">
        <f t="shared" si="5"/>
        <v>4.825231481481479E-2</v>
      </c>
      <c r="J16" s="46">
        <v>4.791666666666667E-2</v>
      </c>
      <c r="K16" s="64">
        <f t="shared" si="0"/>
        <v>3.3564814814811966E-4</v>
      </c>
      <c r="M16" s="5">
        <v>0</v>
      </c>
      <c r="N16" s="5">
        <f t="shared" si="1"/>
        <v>0</v>
      </c>
      <c r="P16" s="68">
        <v>38.659999999999997</v>
      </c>
      <c r="Q16" s="2">
        <v>0</v>
      </c>
      <c r="S16" s="68">
        <v>35.369999999999997</v>
      </c>
      <c r="T16" s="2">
        <v>0</v>
      </c>
      <c r="V16" s="68">
        <v>41.04</v>
      </c>
      <c r="W16" s="2">
        <v>0</v>
      </c>
      <c r="Y16" s="68">
        <v>37.159999999999997</v>
      </c>
      <c r="Z16" s="2">
        <v>0</v>
      </c>
      <c r="AB16" s="68">
        <v>39.200000000000003</v>
      </c>
      <c r="AC16" s="2">
        <v>0</v>
      </c>
      <c r="AE16" s="2"/>
      <c r="AH16" s="68">
        <v>145.35</v>
      </c>
      <c r="AI16" s="75">
        <v>192</v>
      </c>
      <c r="AJ16" s="6">
        <f t="shared" si="2"/>
        <v>-46.650000000000006</v>
      </c>
      <c r="AK16" s="5">
        <f t="shared" si="3"/>
        <v>0</v>
      </c>
      <c r="AL16" s="2">
        <v>0</v>
      </c>
      <c r="AN16" s="55">
        <f t="shared" si="4"/>
        <v>47.857500000000002</v>
      </c>
      <c r="AP16" s="50"/>
    </row>
    <row r="17" spans="1:42" hidden="1" x14ac:dyDescent="0.2">
      <c r="A17" s="65">
        <v>8</v>
      </c>
      <c r="B17" s="66" t="s">
        <v>57</v>
      </c>
      <c r="C17" s="66" t="s">
        <v>81</v>
      </c>
      <c r="E17" s="46">
        <v>0.44097222222222199</v>
      </c>
      <c r="F17" s="2"/>
      <c r="G17" s="46">
        <v>0.48666666666666669</v>
      </c>
      <c r="I17" s="3">
        <f t="shared" si="5"/>
        <v>4.5694444444444704E-2</v>
      </c>
      <c r="J17" s="46">
        <v>4.791666666666667E-2</v>
      </c>
      <c r="K17" s="64">
        <f t="shared" si="0"/>
        <v>2.2222222222219659E-3</v>
      </c>
      <c r="M17" s="5">
        <f t="shared" ref="M17:M24" si="6">(K17*24*60*60-60)*0.25</f>
        <v>32.999999999994458</v>
      </c>
      <c r="N17" s="5">
        <f t="shared" si="1"/>
        <v>32.999999999994458</v>
      </c>
      <c r="P17" s="68">
        <v>65.08</v>
      </c>
      <c r="Q17" s="2">
        <v>0</v>
      </c>
      <c r="S17" s="68">
        <v>46.95</v>
      </c>
      <c r="T17" s="2">
        <v>0</v>
      </c>
      <c r="V17" s="68">
        <v>58.55</v>
      </c>
      <c r="W17" s="2">
        <v>0</v>
      </c>
      <c r="Y17" s="68">
        <v>52.94</v>
      </c>
      <c r="Z17" s="2">
        <v>0</v>
      </c>
      <c r="AB17" s="68">
        <v>47.49</v>
      </c>
      <c r="AC17" s="2">
        <v>0</v>
      </c>
      <c r="AE17" s="2"/>
      <c r="AH17" s="68">
        <v>184.29</v>
      </c>
      <c r="AI17" s="75">
        <v>192</v>
      </c>
      <c r="AJ17" s="6">
        <f t="shared" si="2"/>
        <v>-7.710000000000008</v>
      </c>
      <c r="AK17" s="5">
        <f t="shared" si="3"/>
        <v>0</v>
      </c>
      <c r="AL17" s="2">
        <v>18</v>
      </c>
      <c r="AN17" s="55">
        <f t="shared" si="4"/>
        <v>118.75249999999446</v>
      </c>
      <c r="AP17" s="50"/>
    </row>
    <row r="18" spans="1:42" hidden="1" x14ac:dyDescent="0.2">
      <c r="A18" s="65">
        <v>9</v>
      </c>
      <c r="B18" s="66" t="s">
        <v>43</v>
      </c>
      <c r="C18" s="66" t="s">
        <v>79</v>
      </c>
      <c r="D18" s="51"/>
      <c r="E18" s="46">
        <v>0.44444444444444398</v>
      </c>
      <c r="F18" s="2"/>
      <c r="G18" s="46">
        <v>0.49369212962962961</v>
      </c>
      <c r="I18" s="3">
        <f t="shared" si="5"/>
        <v>4.924768518518563E-2</v>
      </c>
      <c r="J18" s="46">
        <v>4.791666666666667E-2</v>
      </c>
      <c r="K18" s="64">
        <f t="shared" si="0"/>
        <v>1.3310185185189602E-3</v>
      </c>
      <c r="M18" s="5">
        <v>0</v>
      </c>
      <c r="N18" s="5">
        <f t="shared" si="1"/>
        <v>0</v>
      </c>
      <c r="P18" s="68">
        <v>32.65</v>
      </c>
      <c r="Q18" s="2">
        <v>0</v>
      </c>
      <c r="S18" s="68">
        <v>41.16</v>
      </c>
      <c r="T18" s="2">
        <v>0</v>
      </c>
      <c r="V18" s="68">
        <v>38.020000000000003</v>
      </c>
      <c r="W18" s="2">
        <v>0</v>
      </c>
      <c r="Y18" s="68">
        <v>34.659999999999997</v>
      </c>
      <c r="Z18" s="2">
        <v>0</v>
      </c>
      <c r="AB18" s="68">
        <v>38.869999999999997</v>
      </c>
      <c r="AC18" s="2">
        <v>2</v>
      </c>
      <c r="AE18" s="2"/>
      <c r="AH18" s="68">
        <v>158.5</v>
      </c>
      <c r="AI18" s="75">
        <v>192</v>
      </c>
      <c r="AJ18" s="6">
        <f t="shared" si="2"/>
        <v>-33.5</v>
      </c>
      <c r="AK18" s="5">
        <f t="shared" si="3"/>
        <v>0</v>
      </c>
      <c r="AL18" s="2">
        <v>0</v>
      </c>
      <c r="AN18" s="55">
        <f t="shared" si="4"/>
        <v>48.34</v>
      </c>
      <c r="AP18" s="50"/>
    </row>
    <row r="19" spans="1:42" hidden="1" x14ac:dyDescent="0.2">
      <c r="A19" s="65">
        <v>10</v>
      </c>
      <c r="B19" s="66" t="s">
        <v>44</v>
      </c>
      <c r="C19" s="66" t="s">
        <v>80</v>
      </c>
      <c r="D19" s="51"/>
      <c r="E19" s="46">
        <v>0.44791666666666702</v>
      </c>
      <c r="F19" s="2"/>
      <c r="G19" s="46">
        <v>0.4987037037037037</v>
      </c>
      <c r="I19" s="3">
        <f t="shared" si="5"/>
        <v>5.0787037037036686E-2</v>
      </c>
      <c r="J19" s="46">
        <v>4.791666666666667E-2</v>
      </c>
      <c r="K19" s="64">
        <f t="shared" si="0"/>
        <v>2.8703703703700165E-3</v>
      </c>
      <c r="M19" s="5">
        <v>0</v>
      </c>
      <c r="N19" s="5">
        <f t="shared" si="1"/>
        <v>0</v>
      </c>
      <c r="P19" s="68">
        <v>40.54</v>
      </c>
      <c r="Q19" s="2">
        <v>0</v>
      </c>
      <c r="S19" s="68">
        <v>36.25</v>
      </c>
      <c r="T19" s="2">
        <v>0</v>
      </c>
      <c r="V19" s="68">
        <v>40.4</v>
      </c>
      <c r="W19" s="2">
        <v>0</v>
      </c>
      <c r="Y19" s="68">
        <v>36.44</v>
      </c>
      <c r="Z19" s="2">
        <v>0</v>
      </c>
      <c r="AB19" s="68">
        <v>40.270000000000003</v>
      </c>
      <c r="AC19" s="2">
        <v>0</v>
      </c>
      <c r="AE19" s="2"/>
      <c r="AH19" s="68">
        <v>148.22</v>
      </c>
      <c r="AI19" s="75">
        <v>192</v>
      </c>
      <c r="AJ19" s="6">
        <f t="shared" si="2"/>
        <v>-43.78</v>
      </c>
      <c r="AK19" s="5">
        <f t="shared" si="3"/>
        <v>0</v>
      </c>
      <c r="AL19" s="2">
        <v>6</v>
      </c>
      <c r="AN19" s="55">
        <f t="shared" si="4"/>
        <v>54.475000000000001</v>
      </c>
      <c r="AP19" s="50"/>
    </row>
    <row r="20" spans="1:42" hidden="1" x14ac:dyDescent="0.2">
      <c r="A20" s="65">
        <v>11</v>
      </c>
      <c r="B20" s="66" t="s">
        <v>45</v>
      </c>
      <c r="C20" s="66" t="s">
        <v>80</v>
      </c>
      <c r="E20" s="46">
        <v>0.45138888888888901</v>
      </c>
      <c r="F20" s="2"/>
      <c r="G20" s="46">
        <v>0.50033564814814813</v>
      </c>
      <c r="I20" s="3">
        <f t="shared" si="5"/>
        <v>4.8946759259259121E-2</v>
      </c>
      <c r="J20" s="46">
        <v>4.791666666666667E-2</v>
      </c>
      <c r="K20" s="64">
        <f t="shared" si="0"/>
        <v>1.0300925925924506E-3</v>
      </c>
      <c r="M20" s="5">
        <v>0</v>
      </c>
      <c r="N20" s="5">
        <f t="shared" si="1"/>
        <v>0</v>
      </c>
      <c r="P20" s="68">
        <v>35.47</v>
      </c>
      <c r="Q20" s="2">
        <v>0</v>
      </c>
      <c r="S20" s="68">
        <v>32.44</v>
      </c>
      <c r="T20" s="2">
        <v>0</v>
      </c>
      <c r="V20" s="68">
        <v>40.43</v>
      </c>
      <c r="W20" s="2">
        <v>0</v>
      </c>
      <c r="Y20" s="68">
        <v>34.78</v>
      </c>
      <c r="Z20" s="2">
        <v>0</v>
      </c>
      <c r="AB20" s="68">
        <v>33.69</v>
      </c>
      <c r="AC20" s="2">
        <v>0</v>
      </c>
      <c r="AE20" s="2"/>
      <c r="AH20" s="68">
        <v>176.15</v>
      </c>
      <c r="AI20" s="75">
        <v>192</v>
      </c>
      <c r="AJ20" s="6">
        <f t="shared" si="2"/>
        <v>-15.849999999999994</v>
      </c>
      <c r="AK20" s="5">
        <f t="shared" si="3"/>
        <v>0</v>
      </c>
      <c r="AL20" s="2">
        <v>9</v>
      </c>
      <c r="AN20" s="55">
        <f t="shared" si="4"/>
        <v>53.202500000000001</v>
      </c>
      <c r="AP20" s="50"/>
    </row>
    <row r="21" spans="1:42" hidden="1" x14ac:dyDescent="0.2">
      <c r="A21" s="65">
        <v>12</v>
      </c>
      <c r="B21" s="66" t="s">
        <v>46</v>
      </c>
      <c r="C21" s="66" t="s">
        <v>81</v>
      </c>
      <c r="E21" s="46">
        <v>0.45486111111111099</v>
      </c>
      <c r="F21" s="2"/>
      <c r="G21" s="46">
        <v>0.50312500000000004</v>
      </c>
      <c r="I21" s="3">
        <f t="shared" si="5"/>
        <v>4.826388888888905E-2</v>
      </c>
      <c r="J21" s="46">
        <v>4.791666666666667E-2</v>
      </c>
      <c r="K21" s="64">
        <f t="shared" si="0"/>
        <v>3.4722222222238058E-4</v>
      </c>
      <c r="M21" s="5">
        <v>0</v>
      </c>
      <c r="N21" s="5">
        <f t="shared" si="1"/>
        <v>0</v>
      </c>
      <c r="P21" s="68">
        <v>34.92</v>
      </c>
      <c r="Q21" s="2">
        <v>0</v>
      </c>
      <c r="S21" s="68">
        <v>36.5</v>
      </c>
      <c r="T21" s="2">
        <v>0</v>
      </c>
      <c r="V21" s="68">
        <v>39.61</v>
      </c>
      <c r="W21" s="2">
        <v>0</v>
      </c>
      <c r="Y21" s="68">
        <v>37.29</v>
      </c>
      <c r="Z21" s="2">
        <v>0</v>
      </c>
      <c r="AB21" s="68">
        <v>37.9</v>
      </c>
      <c r="AC21" s="2">
        <v>0</v>
      </c>
      <c r="AE21" s="2"/>
      <c r="AH21" s="68">
        <v>155.38</v>
      </c>
      <c r="AI21" s="75">
        <v>192</v>
      </c>
      <c r="AJ21" s="6">
        <f t="shared" si="2"/>
        <v>-36.620000000000005</v>
      </c>
      <c r="AK21" s="5">
        <f t="shared" si="3"/>
        <v>0</v>
      </c>
      <c r="AL21" s="2">
        <v>0</v>
      </c>
      <c r="AN21" s="55">
        <f t="shared" si="4"/>
        <v>46.555</v>
      </c>
      <c r="AP21" s="50"/>
    </row>
    <row r="22" spans="1:42" hidden="1" x14ac:dyDescent="0.2">
      <c r="A22" s="65">
        <v>13</v>
      </c>
      <c r="B22" s="66" t="s">
        <v>47</v>
      </c>
      <c r="C22" s="66" t="s">
        <v>79</v>
      </c>
      <c r="E22" s="46">
        <v>0.45833333333333298</v>
      </c>
      <c r="F22" s="2"/>
      <c r="G22" s="46">
        <v>0.50817129629629632</v>
      </c>
      <c r="I22" s="3">
        <f t="shared" si="5"/>
        <v>4.9837962962963334E-2</v>
      </c>
      <c r="J22" s="46">
        <v>4.791666666666667E-2</v>
      </c>
      <c r="K22" s="64">
        <f t="shared" si="0"/>
        <v>1.9212962962966637E-3</v>
      </c>
      <c r="M22" s="5">
        <v>0</v>
      </c>
      <c r="N22" s="5">
        <f t="shared" si="1"/>
        <v>0</v>
      </c>
      <c r="P22" s="68">
        <v>46.9</v>
      </c>
      <c r="Q22" s="2">
        <v>0</v>
      </c>
      <c r="S22" s="68">
        <v>40.04</v>
      </c>
      <c r="T22" s="2">
        <v>0</v>
      </c>
      <c r="V22" s="68">
        <v>47.1</v>
      </c>
      <c r="W22" s="2">
        <v>0</v>
      </c>
      <c r="Y22" s="68">
        <v>42.97</v>
      </c>
      <c r="Z22" s="2">
        <v>0</v>
      </c>
      <c r="AB22" s="68">
        <v>45.51</v>
      </c>
      <c r="AC22" s="2">
        <v>0</v>
      </c>
      <c r="AE22" s="2"/>
      <c r="AH22" s="68">
        <v>153.63999999999999</v>
      </c>
      <c r="AI22" s="75">
        <v>192</v>
      </c>
      <c r="AJ22" s="6">
        <f t="shared" si="2"/>
        <v>-38.360000000000014</v>
      </c>
      <c r="AK22" s="5">
        <f t="shared" si="3"/>
        <v>0</v>
      </c>
      <c r="AL22" s="2">
        <v>0</v>
      </c>
      <c r="AN22" s="55">
        <f t="shared" si="4"/>
        <v>55.629999999999995</v>
      </c>
      <c r="AP22" s="50"/>
    </row>
    <row r="23" spans="1:42" hidden="1" x14ac:dyDescent="0.2">
      <c r="A23" s="65">
        <v>14</v>
      </c>
      <c r="B23" s="66" t="s">
        <v>48</v>
      </c>
      <c r="C23" s="66" t="s">
        <v>78</v>
      </c>
      <c r="E23" s="46">
        <v>0.46180555555555503</v>
      </c>
      <c r="F23" s="2"/>
      <c r="G23" s="46">
        <v>0.51184027777777774</v>
      </c>
      <c r="I23" s="3">
        <f t="shared" si="5"/>
        <v>5.0034722222222716E-2</v>
      </c>
      <c r="J23" s="46">
        <v>4.791666666666667E-2</v>
      </c>
      <c r="K23" s="64">
        <f t="shared" si="0"/>
        <v>2.1180555555560462E-3</v>
      </c>
      <c r="M23" s="5">
        <v>0</v>
      </c>
      <c r="N23" s="5">
        <f t="shared" si="1"/>
        <v>0</v>
      </c>
      <c r="P23" s="68">
        <v>47.4</v>
      </c>
      <c r="Q23" s="2">
        <v>0</v>
      </c>
      <c r="S23" s="68">
        <v>41.91</v>
      </c>
      <c r="T23" s="2">
        <v>0</v>
      </c>
      <c r="V23" s="68">
        <v>47.85</v>
      </c>
      <c r="W23" s="2">
        <v>0</v>
      </c>
      <c r="Y23" s="68">
        <v>47</v>
      </c>
      <c r="Z23" s="2">
        <v>0</v>
      </c>
      <c r="AB23" s="68">
        <v>42.09</v>
      </c>
      <c r="AC23" s="2">
        <v>0</v>
      </c>
      <c r="AE23" s="2"/>
      <c r="AH23" s="68">
        <v>195.49</v>
      </c>
      <c r="AI23" s="75">
        <v>192</v>
      </c>
      <c r="AJ23" s="6">
        <f t="shared" si="2"/>
        <v>3.4900000000000091</v>
      </c>
      <c r="AK23" s="5">
        <f t="shared" si="3"/>
        <v>1.7450000000000045</v>
      </c>
      <c r="AL23" s="2">
        <v>9</v>
      </c>
      <c r="AN23" s="55">
        <f t="shared" si="4"/>
        <v>67.307500000000005</v>
      </c>
      <c r="AP23" s="50"/>
    </row>
    <row r="24" spans="1:42" hidden="1" x14ac:dyDescent="0.2">
      <c r="A24" s="65">
        <v>15</v>
      </c>
      <c r="B24" s="66" t="s">
        <v>49</v>
      </c>
      <c r="C24" s="66" t="s">
        <v>81</v>
      </c>
      <c r="E24" s="46">
        <v>0.46527777777777801</v>
      </c>
      <c r="F24" s="2"/>
      <c r="G24" s="46">
        <v>0.50924768518518515</v>
      </c>
      <c r="I24" s="3">
        <f t="shared" si="5"/>
        <v>4.3969907407407138E-2</v>
      </c>
      <c r="J24" s="46">
        <v>4.791666666666667E-2</v>
      </c>
      <c r="K24" s="64">
        <f t="shared" si="0"/>
        <v>3.9467592592595316E-3</v>
      </c>
      <c r="M24" s="5">
        <f t="shared" si="6"/>
        <v>70.250000000005883</v>
      </c>
      <c r="N24" s="5">
        <f t="shared" si="1"/>
        <v>70.250000000005883</v>
      </c>
      <c r="P24" s="68">
        <v>42.18</v>
      </c>
      <c r="Q24" s="2">
        <v>0</v>
      </c>
      <c r="S24" s="68">
        <v>47.87</v>
      </c>
      <c r="T24" s="2">
        <v>20</v>
      </c>
      <c r="V24" s="68">
        <v>40.31</v>
      </c>
      <c r="W24" s="2">
        <v>0</v>
      </c>
      <c r="Y24" s="68">
        <v>45.03</v>
      </c>
      <c r="Z24" s="2">
        <v>0</v>
      </c>
      <c r="AB24" s="68">
        <v>73.27</v>
      </c>
      <c r="AC24" s="2">
        <v>20</v>
      </c>
      <c r="AE24" s="2"/>
      <c r="AH24" s="68">
        <v>168.19</v>
      </c>
      <c r="AI24" s="75">
        <v>192</v>
      </c>
      <c r="AJ24" s="6">
        <f t="shared" si="2"/>
        <v>-23.810000000000002</v>
      </c>
      <c r="AK24" s="5">
        <f t="shared" si="3"/>
        <v>0</v>
      </c>
      <c r="AL24" s="2">
        <v>0</v>
      </c>
      <c r="AN24" s="55">
        <f t="shared" si="4"/>
        <v>172.41500000000588</v>
      </c>
      <c r="AP24" s="50"/>
    </row>
    <row r="25" spans="1:42" hidden="1" x14ac:dyDescent="0.2">
      <c r="A25" s="65">
        <v>16</v>
      </c>
      <c r="B25" s="66" t="s">
        <v>50</v>
      </c>
      <c r="C25" s="66" t="s">
        <v>78</v>
      </c>
      <c r="D25" s="51"/>
      <c r="E25" s="46">
        <v>0.46875</v>
      </c>
      <c r="F25" s="2"/>
      <c r="G25" s="46">
        <v>0.51722222222222225</v>
      </c>
      <c r="I25" s="3">
        <f t="shared" si="5"/>
        <v>4.847222222222225E-2</v>
      </c>
      <c r="J25" s="46">
        <v>4.791666666666667E-2</v>
      </c>
      <c r="K25" s="64">
        <f t="shared" si="0"/>
        <v>5.5555555555557995E-4</v>
      </c>
      <c r="M25" s="5">
        <v>0</v>
      </c>
      <c r="N25" s="5">
        <f t="shared" si="1"/>
        <v>0</v>
      </c>
      <c r="P25" s="68">
        <v>44.89</v>
      </c>
      <c r="Q25" s="2">
        <v>0</v>
      </c>
      <c r="S25" s="68">
        <v>38.53</v>
      </c>
      <c r="T25" s="2">
        <v>0</v>
      </c>
      <c r="V25" s="68">
        <v>42.94</v>
      </c>
      <c r="W25" s="2">
        <v>0</v>
      </c>
      <c r="Y25" s="68">
        <v>40.869999999999997</v>
      </c>
      <c r="Z25" s="2">
        <v>0</v>
      </c>
      <c r="AB25" s="68">
        <v>44.55</v>
      </c>
      <c r="AC25" s="2">
        <v>0</v>
      </c>
      <c r="AE25" s="2"/>
      <c r="AH25" s="68">
        <v>167.25</v>
      </c>
      <c r="AI25" s="75">
        <v>192</v>
      </c>
      <c r="AJ25" s="6">
        <f t="shared" si="2"/>
        <v>-24.75</v>
      </c>
      <c r="AK25" s="5">
        <f t="shared" si="3"/>
        <v>0</v>
      </c>
      <c r="AL25" s="2">
        <v>6</v>
      </c>
      <c r="AN25" s="55">
        <f t="shared" si="4"/>
        <v>58.944999999999993</v>
      </c>
      <c r="AP25" s="50"/>
    </row>
    <row r="26" spans="1:42" hidden="1" x14ac:dyDescent="0.2">
      <c r="A26" s="65">
        <v>17</v>
      </c>
      <c r="B26" s="66" t="s">
        <v>39</v>
      </c>
      <c r="C26" s="66" t="s">
        <v>80</v>
      </c>
      <c r="D26" s="51"/>
      <c r="E26" s="46">
        <v>0.47222222222222199</v>
      </c>
      <c r="F26" s="2"/>
      <c r="G26" s="46">
        <v>0.52030092592592592</v>
      </c>
      <c r="I26" s="3">
        <f t="shared" si="5"/>
        <v>4.8078703703703929E-2</v>
      </c>
      <c r="J26" s="46">
        <v>4.791666666666667E-2</v>
      </c>
      <c r="K26" s="64">
        <f t="shared" si="0"/>
        <v>1.6203703703725897E-4</v>
      </c>
      <c r="M26" s="5">
        <v>0</v>
      </c>
      <c r="N26" s="5">
        <f t="shared" si="1"/>
        <v>0</v>
      </c>
      <c r="P26" s="68">
        <v>37.72</v>
      </c>
      <c r="Q26" s="2">
        <v>0</v>
      </c>
      <c r="S26" s="68">
        <v>34.44</v>
      </c>
      <c r="T26" s="2">
        <v>0</v>
      </c>
      <c r="V26" s="68">
        <v>39.03</v>
      </c>
      <c r="W26" s="2">
        <v>0</v>
      </c>
      <c r="Y26" s="68">
        <v>37.25</v>
      </c>
      <c r="Z26" s="2">
        <v>0</v>
      </c>
      <c r="AB26" s="68">
        <v>42.19</v>
      </c>
      <c r="AC26" s="2">
        <v>0</v>
      </c>
      <c r="AE26" s="2"/>
      <c r="AH26" s="68">
        <v>156.80000000000001</v>
      </c>
      <c r="AI26" s="75">
        <v>192</v>
      </c>
      <c r="AJ26" s="6">
        <f t="shared" si="2"/>
        <v>-35.199999999999989</v>
      </c>
      <c r="AK26" s="5">
        <f t="shared" si="3"/>
        <v>0</v>
      </c>
      <c r="AL26" s="2">
        <v>0</v>
      </c>
      <c r="AN26" s="55">
        <f t="shared" si="4"/>
        <v>47.657499999999999</v>
      </c>
    </row>
    <row r="27" spans="1:42" s="53" customFormat="1" hidden="1" x14ac:dyDescent="0.2">
      <c r="A27" s="65">
        <v>18</v>
      </c>
      <c r="B27" s="66" t="s">
        <v>52</v>
      </c>
      <c r="C27" s="66" t="s">
        <v>78</v>
      </c>
      <c r="E27" s="46">
        <v>0.47569444444444398</v>
      </c>
      <c r="F27" s="2"/>
      <c r="G27" s="46">
        <v>0.52626157407407403</v>
      </c>
      <c r="H27" s="4"/>
      <c r="I27" s="3">
        <f t="shared" si="5"/>
        <v>5.0567129629630059E-2</v>
      </c>
      <c r="J27" s="46">
        <v>4.791666666666667E-2</v>
      </c>
      <c r="K27" s="64">
        <f t="shared" si="0"/>
        <v>2.6504629629633888E-3</v>
      </c>
      <c r="L27" s="4"/>
      <c r="M27" s="5">
        <v>0</v>
      </c>
      <c r="N27" s="5">
        <f t="shared" si="1"/>
        <v>0</v>
      </c>
      <c r="O27" s="2"/>
      <c r="P27" s="68">
        <v>44.21</v>
      </c>
      <c r="Q27" s="2">
        <v>0</v>
      </c>
      <c r="R27" s="2"/>
      <c r="S27" s="68">
        <v>39.31</v>
      </c>
      <c r="T27" s="2">
        <v>0</v>
      </c>
      <c r="U27" s="2"/>
      <c r="V27" s="68">
        <v>40.9</v>
      </c>
      <c r="W27" s="2">
        <v>0</v>
      </c>
      <c r="X27" s="2"/>
      <c r="Y27" s="68">
        <v>42.44</v>
      </c>
      <c r="Z27" s="2">
        <v>0</v>
      </c>
      <c r="AA27" s="2"/>
      <c r="AB27" s="68">
        <v>56.2</v>
      </c>
      <c r="AC27" s="2">
        <v>0</v>
      </c>
      <c r="AD27" s="2"/>
      <c r="AE27" s="2"/>
      <c r="AF27" s="2"/>
      <c r="AG27" s="2"/>
      <c r="AH27" s="68">
        <v>194.2</v>
      </c>
      <c r="AI27" s="75">
        <v>192</v>
      </c>
      <c r="AJ27" s="6">
        <f t="shared" si="2"/>
        <v>2.1999999999999886</v>
      </c>
      <c r="AK27" s="5">
        <f t="shared" si="3"/>
        <v>1.0999999999999943</v>
      </c>
      <c r="AL27" s="2">
        <v>0</v>
      </c>
      <c r="AM27" s="2"/>
      <c r="AN27" s="55">
        <f t="shared" si="4"/>
        <v>56.864999999999995</v>
      </c>
      <c r="AO27" s="7"/>
      <c r="AP27" s="8"/>
    </row>
    <row r="28" spans="1:42" s="53" customFormat="1" hidden="1" x14ac:dyDescent="0.2">
      <c r="A28" s="65">
        <v>19</v>
      </c>
      <c r="B28" s="66" t="s">
        <v>53</v>
      </c>
      <c r="C28" s="66" t="s">
        <v>81</v>
      </c>
      <c r="E28" s="46">
        <v>0.4861111111111111</v>
      </c>
      <c r="F28" s="2"/>
      <c r="G28" s="46">
        <v>0.53417824074074072</v>
      </c>
      <c r="H28" s="4"/>
      <c r="I28" s="3">
        <f t="shared" si="5"/>
        <v>4.8067129629629612E-2</v>
      </c>
      <c r="J28" s="46">
        <v>4.791666666666667E-2</v>
      </c>
      <c r="K28" s="64">
        <f t="shared" si="0"/>
        <v>1.5046296296294254E-4</v>
      </c>
      <c r="L28" s="4"/>
      <c r="M28" s="5">
        <v>0</v>
      </c>
      <c r="N28" s="5">
        <f t="shared" si="1"/>
        <v>0</v>
      </c>
      <c r="O28" s="2"/>
      <c r="P28" s="68">
        <v>48.06</v>
      </c>
      <c r="Q28" s="2">
        <v>0</v>
      </c>
      <c r="R28" s="2"/>
      <c r="S28" s="68">
        <v>39.69</v>
      </c>
      <c r="T28" s="2">
        <v>0</v>
      </c>
      <c r="U28" s="2"/>
      <c r="V28" s="68">
        <v>41.01</v>
      </c>
      <c r="W28" s="2">
        <v>0</v>
      </c>
      <c r="X28" s="2"/>
      <c r="Y28" s="68">
        <v>45.66</v>
      </c>
      <c r="Z28" s="2">
        <v>0</v>
      </c>
      <c r="AA28" s="2"/>
      <c r="AB28" s="68">
        <v>43.99</v>
      </c>
      <c r="AC28" s="2">
        <v>0</v>
      </c>
      <c r="AD28" s="2"/>
      <c r="AE28" s="2"/>
      <c r="AF28" s="2"/>
      <c r="AG28" s="2"/>
      <c r="AH28" s="68">
        <v>172.95</v>
      </c>
      <c r="AI28" s="75">
        <v>192</v>
      </c>
      <c r="AJ28" s="6">
        <f t="shared" si="2"/>
        <v>-19.050000000000011</v>
      </c>
      <c r="AK28" s="5">
        <f t="shared" si="3"/>
        <v>0</v>
      </c>
      <c r="AL28" s="2">
        <v>6</v>
      </c>
      <c r="AM28" s="2"/>
      <c r="AN28" s="55">
        <f t="shared" si="4"/>
        <v>60.602499999999999</v>
      </c>
      <c r="AO28" s="7"/>
      <c r="AP28" s="8"/>
    </row>
    <row r="29" spans="1:42" s="53" customFormat="1" hidden="1" x14ac:dyDescent="0.2">
      <c r="A29" s="65">
        <v>4</v>
      </c>
      <c r="B29" s="66" t="s">
        <v>38</v>
      </c>
      <c r="C29" s="66" t="s">
        <v>79</v>
      </c>
      <c r="E29" s="46">
        <v>0.47916666666666669</v>
      </c>
      <c r="F29" s="2"/>
      <c r="G29" s="46">
        <v>0.52986111111111112</v>
      </c>
      <c r="H29" s="4"/>
      <c r="I29" s="3">
        <f t="shared" si="5"/>
        <v>5.0694444444444431E-2</v>
      </c>
      <c r="J29" s="46">
        <v>4.791666666666667E-2</v>
      </c>
      <c r="K29" s="64">
        <f t="shared" si="0"/>
        <v>2.777777777777761E-3</v>
      </c>
      <c r="L29" s="4"/>
      <c r="M29" s="5">
        <v>0</v>
      </c>
      <c r="N29" s="5">
        <f t="shared" si="1"/>
        <v>0</v>
      </c>
      <c r="O29" s="2"/>
      <c r="P29" s="68">
        <v>40.82</v>
      </c>
      <c r="Q29" s="2">
        <v>0</v>
      </c>
      <c r="R29" s="2"/>
      <c r="S29" s="68">
        <v>38.409999999999997</v>
      </c>
      <c r="T29" s="2">
        <v>0</v>
      </c>
      <c r="U29" s="2"/>
      <c r="V29" s="68">
        <v>41.94</v>
      </c>
      <c r="W29" s="2">
        <v>0</v>
      </c>
      <c r="X29" s="2"/>
      <c r="Y29" s="68">
        <v>42.15</v>
      </c>
      <c r="Z29" s="2">
        <v>0</v>
      </c>
      <c r="AA29" s="2"/>
      <c r="AB29" s="68">
        <v>41.67</v>
      </c>
      <c r="AC29" s="2">
        <v>0</v>
      </c>
      <c r="AD29" s="2"/>
      <c r="AE29" s="2"/>
      <c r="AF29" s="2"/>
      <c r="AG29" s="2"/>
      <c r="AH29" s="68">
        <v>142.51</v>
      </c>
      <c r="AI29" s="75">
        <v>192</v>
      </c>
      <c r="AJ29" s="6">
        <f t="shared" si="2"/>
        <v>-49.490000000000009</v>
      </c>
      <c r="AK29" s="5">
        <f t="shared" si="3"/>
        <v>0</v>
      </c>
      <c r="AL29" s="2">
        <v>0</v>
      </c>
      <c r="AM29" s="2"/>
      <c r="AN29" s="55">
        <f t="shared" si="4"/>
        <v>51.247500000000002</v>
      </c>
      <c r="AO29" s="7"/>
      <c r="AP29" s="8"/>
    </row>
    <row r="30" spans="1:42" s="53" customFormat="1" hidden="1" x14ac:dyDescent="0.2">
      <c r="A30" s="65">
        <v>21</v>
      </c>
      <c r="B30" s="66" t="s">
        <v>55</v>
      </c>
      <c r="C30" s="66" t="s">
        <v>79</v>
      </c>
      <c r="E30" s="46">
        <v>0.4826388888888889</v>
      </c>
      <c r="F30" s="2"/>
      <c r="G30" s="46">
        <v>0.53289351851851852</v>
      </c>
      <c r="H30" s="4"/>
      <c r="I30" s="3">
        <f t="shared" si="5"/>
        <v>5.0254629629629621E-2</v>
      </c>
      <c r="J30" s="46">
        <v>4.791666666666667E-2</v>
      </c>
      <c r="K30" s="64">
        <f t="shared" si="0"/>
        <v>2.3379629629629514E-3</v>
      </c>
      <c r="L30" s="4"/>
      <c r="M30" s="5">
        <v>0</v>
      </c>
      <c r="N30" s="5">
        <f t="shared" si="1"/>
        <v>0</v>
      </c>
      <c r="O30" s="2"/>
      <c r="P30" s="68">
        <v>44.01</v>
      </c>
      <c r="Q30" s="2">
        <v>0</v>
      </c>
      <c r="R30" s="2"/>
      <c r="S30" s="68">
        <v>43.6</v>
      </c>
      <c r="T30" s="2">
        <v>0</v>
      </c>
      <c r="U30" s="2"/>
      <c r="V30" s="68">
        <v>45.98</v>
      </c>
      <c r="W30" s="2">
        <v>0</v>
      </c>
      <c r="X30" s="2"/>
      <c r="Y30" s="68">
        <v>50.19</v>
      </c>
      <c r="Z30" s="2">
        <v>0</v>
      </c>
      <c r="AA30" s="2"/>
      <c r="AB30" s="68">
        <v>43.88</v>
      </c>
      <c r="AC30" s="2">
        <v>0</v>
      </c>
      <c r="AD30" s="2"/>
      <c r="AE30" s="2"/>
      <c r="AF30" s="2"/>
      <c r="AG30" s="2"/>
      <c r="AH30" s="68">
        <v>160.28</v>
      </c>
      <c r="AI30" s="75">
        <v>192</v>
      </c>
      <c r="AJ30" s="6">
        <f t="shared" si="2"/>
        <v>-31.72</v>
      </c>
      <c r="AK30" s="5">
        <f t="shared" si="3"/>
        <v>0</v>
      </c>
      <c r="AL30" s="2">
        <v>0</v>
      </c>
      <c r="AM30" s="2"/>
      <c r="AN30" s="55">
        <f t="shared" si="4"/>
        <v>56.914999999999999</v>
      </c>
      <c r="AO30" s="7"/>
      <c r="AP30" s="8"/>
    </row>
    <row r="31" spans="1:42" s="53" customFormat="1" hidden="1" x14ac:dyDescent="0.2">
      <c r="A31" s="65">
        <v>22</v>
      </c>
      <c r="B31" s="66" t="s">
        <v>56</v>
      </c>
      <c r="C31" s="66" t="s">
        <v>81</v>
      </c>
      <c r="E31" s="46">
        <v>0.48958333333333298</v>
      </c>
      <c r="F31" s="2"/>
      <c r="G31" s="46">
        <v>0.54072916666666671</v>
      </c>
      <c r="H31" s="4"/>
      <c r="I31" s="3">
        <f t="shared" si="5"/>
        <v>5.1145833333333723E-2</v>
      </c>
      <c r="J31" s="46">
        <v>4.791666666666667E-2</v>
      </c>
      <c r="K31" s="64">
        <f t="shared" si="0"/>
        <v>3.2291666666670535E-3</v>
      </c>
      <c r="L31" s="4"/>
      <c r="M31" s="5">
        <v>0</v>
      </c>
      <c r="N31" s="5">
        <f t="shared" si="1"/>
        <v>0</v>
      </c>
      <c r="O31" s="2"/>
      <c r="P31" s="68">
        <v>47.73</v>
      </c>
      <c r="Q31" s="2">
        <v>0</v>
      </c>
      <c r="R31" s="2"/>
      <c r="S31" s="68">
        <v>39.31</v>
      </c>
      <c r="T31" s="2">
        <v>0</v>
      </c>
      <c r="U31" s="2"/>
      <c r="V31" s="68">
        <v>44.65</v>
      </c>
      <c r="W31" s="2">
        <v>0</v>
      </c>
      <c r="X31" s="2"/>
      <c r="Y31" s="68">
        <v>39.15</v>
      </c>
      <c r="Z31" s="2">
        <v>0</v>
      </c>
      <c r="AA31" s="2"/>
      <c r="AB31" s="68">
        <v>45.91</v>
      </c>
      <c r="AC31" s="2">
        <v>0</v>
      </c>
      <c r="AD31" s="2"/>
      <c r="AE31" s="2"/>
      <c r="AF31" s="2"/>
      <c r="AG31" s="2"/>
      <c r="AH31" s="68">
        <v>165.66</v>
      </c>
      <c r="AI31" s="75">
        <v>192</v>
      </c>
      <c r="AJ31" s="6">
        <f t="shared" si="2"/>
        <v>-26.340000000000003</v>
      </c>
      <c r="AK31" s="5">
        <f t="shared" si="3"/>
        <v>0</v>
      </c>
      <c r="AL31" s="2">
        <v>18</v>
      </c>
      <c r="AM31" s="2"/>
      <c r="AN31" s="55">
        <f t="shared" si="4"/>
        <v>72.1875</v>
      </c>
      <c r="AO31" s="7"/>
      <c r="AP31" s="8"/>
    </row>
    <row r="32" spans="1:42" hidden="1" x14ac:dyDescent="0.2">
      <c r="A32" s="65">
        <v>24</v>
      </c>
      <c r="B32" s="66" t="s">
        <v>58</v>
      </c>
      <c r="C32" s="66" t="s">
        <v>80</v>
      </c>
      <c r="E32" s="46">
        <v>0.49652777777777701</v>
      </c>
      <c r="F32" s="2"/>
      <c r="G32" s="46">
        <v>0.54527777777777775</v>
      </c>
      <c r="I32" s="3">
        <f t="shared" si="5"/>
        <v>4.8750000000000737E-2</v>
      </c>
      <c r="J32" s="46">
        <v>4.791666666666667E-2</v>
      </c>
      <c r="K32" s="64">
        <f t="shared" si="0"/>
        <v>8.3333333333406728E-4</v>
      </c>
      <c r="M32" s="5">
        <v>0</v>
      </c>
      <c r="N32" s="5">
        <f t="shared" si="1"/>
        <v>0</v>
      </c>
      <c r="P32" s="68">
        <v>70.010000000000005</v>
      </c>
      <c r="Q32" s="2">
        <v>0</v>
      </c>
      <c r="S32" s="68">
        <v>55.16</v>
      </c>
      <c r="T32" s="2">
        <v>0</v>
      </c>
      <c r="V32" s="68">
        <v>50.5</v>
      </c>
      <c r="W32" s="2">
        <v>0</v>
      </c>
      <c r="Y32" s="68">
        <v>76.28</v>
      </c>
      <c r="Z32" s="2">
        <v>0</v>
      </c>
      <c r="AB32" s="68">
        <v>55.27</v>
      </c>
      <c r="AC32" s="2">
        <v>0</v>
      </c>
      <c r="AE32" s="2"/>
      <c r="AH32" s="68">
        <v>181.88</v>
      </c>
      <c r="AI32" s="75">
        <v>192</v>
      </c>
      <c r="AJ32" s="6">
        <f t="shared" si="2"/>
        <v>-10.120000000000005</v>
      </c>
      <c r="AK32" s="5">
        <f t="shared" si="3"/>
        <v>0</v>
      </c>
      <c r="AL32" s="2">
        <v>6</v>
      </c>
      <c r="AN32" s="55">
        <f>N32+(P32*0.25+Q32)+(S32*0.25+T32)+(V32*0.25+W32)+(Y33*0.25+Z33)+(AB32*0.25+AC32)+(AE32*0.25+AF32)+AK32+AL32</f>
        <v>72.305000000000007</v>
      </c>
      <c r="AP32" s="50"/>
    </row>
    <row r="33" spans="1:42" hidden="1" x14ac:dyDescent="0.2">
      <c r="A33" s="65">
        <v>25</v>
      </c>
      <c r="B33" s="66" t="s">
        <v>59</v>
      </c>
      <c r="C33" s="66" t="s">
        <v>81</v>
      </c>
      <c r="E33" s="46">
        <v>0.5</v>
      </c>
      <c r="F33" s="2"/>
      <c r="G33" s="46">
        <v>0.54969907407407403</v>
      </c>
      <c r="I33" s="3">
        <f t="shared" si="5"/>
        <v>4.9699074074074034E-2</v>
      </c>
      <c r="J33" s="46">
        <v>4.791666666666667E-2</v>
      </c>
      <c r="K33" s="64">
        <f t="shared" si="0"/>
        <v>1.7824074074073645E-3</v>
      </c>
      <c r="M33" s="5">
        <v>0</v>
      </c>
      <c r="N33" s="5">
        <f t="shared" si="1"/>
        <v>0</v>
      </c>
      <c r="P33" s="68">
        <v>31.64</v>
      </c>
      <c r="Q33" s="2">
        <v>0</v>
      </c>
      <c r="S33" s="68">
        <v>30.21</v>
      </c>
      <c r="T33" s="2">
        <v>0</v>
      </c>
      <c r="V33" s="68">
        <v>36.36</v>
      </c>
      <c r="W33" s="2">
        <v>0</v>
      </c>
      <c r="Y33" s="68">
        <v>34.28</v>
      </c>
      <c r="Z33" s="2">
        <v>0</v>
      </c>
      <c r="AB33" s="68">
        <v>33.07</v>
      </c>
      <c r="AC33" s="2">
        <v>0</v>
      </c>
      <c r="AE33" s="2"/>
      <c r="AH33" s="68">
        <v>162.04</v>
      </c>
      <c r="AI33" s="75">
        <v>192</v>
      </c>
      <c r="AJ33" s="6">
        <f t="shared" si="2"/>
        <v>-29.960000000000008</v>
      </c>
      <c r="AK33" s="5">
        <f t="shared" si="3"/>
        <v>0</v>
      </c>
      <c r="AL33" s="2">
        <v>3</v>
      </c>
      <c r="AN33" s="55">
        <f>N33+(P33*0.25+Q33)+(S33*0.25+T33)+(V33*0.25+W33)+(Y34*0.25+Z34)+(AB33*0.25+AC33)+(AE33*0.25+AF33)+AK33+AL33</f>
        <v>44.75</v>
      </c>
      <c r="AP33" s="50"/>
    </row>
    <row r="34" spans="1:42" hidden="1" x14ac:dyDescent="0.2">
      <c r="A34" s="65">
        <v>26</v>
      </c>
      <c r="B34" s="66" t="s">
        <v>60</v>
      </c>
      <c r="C34" s="66" t="s">
        <v>80</v>
      </c>
      <c r="E34" s="46">
        <v>0.50347222222222199</v>
      </c>
      <c r="F34" s="2"/>
      <c r="G34" s="46">
        <v>0.55224537037037036</v>
      </c>
      <c r="I34" s="3">
        <f t="shared" si="5"/>
        <v>4.8773148148148371E-2</v>
      </c>
      <c r="J34" s="46">
        <v>4.791666666666667E-2</v>
      </c>
      <c r="K34" s="64">
        <f t="shared" si="0"/>
        <v>8.5648148148170095E-4</v>
      </c>
      <c r="M34" s="5">
        <v>0</v>
      </c>
      <c r="N34" s="5">
        <f t="shared" si="1"/>
        <v>0</v>
      </c>
      <c r="P34" s="68">
        <v>37.049999999999997</v>
      </c>
      <c r="Q34" s="2">
        <v>0</v>
      </c>
      <c r="S34" s="68">
        <v>33.06</v>
      </c>
      <c r="T34" s="2">
        <v>0</v>
      </c>
      <c r="V34" s="68">
        <v>39.450000000000003</v>
      </c>
      <c r="W34" s="2">
        <v>0</v>
      </c>
      <c r="Y34" s="68">
        <v>35.72</v>
      </c>
      <c r="Z34" s="2">
        <v>0</v>
      </c>
      <c r="AB34" s="68">
        <v>36.07</v>
      </c>
      <c r="AC34" s="2">
        <v>0</v>
      </c>
      <c r="AE34" s="2"/>
      <c r="AH34" s="68">
        <v>162.43</v>
      </c>
      <c r="AI34" s="75">
        <v>192</v>
      </c>
      <c r="AJ34" s="6">
        <f t="shared" si="2"/>
        <v>-29.569999999999993</v>
      </c>
      <c r="AK34" s="5">
        <f t="shared" si="3"/>
        <v>0</v>
      </c>
      <c r="AL34" s="2">
        <v>0</v>
      </c>
      <c r="AN34" s="55">
        <f>N34+(P34*0.25+Q34)+(S34*0.25+T34)+(V34*0.25+W34)+(Y35*0.25+Z35)+(AB34*0.25+AC34)+(AE34*0.25+AF34)+AK34+AL34</f>
        <v>46.782499999999999</v>
      </c>
      <c r="AP34" s="50"/>
    </row>
    <row r="35" spans="1:42" hidden="1" x14ac:dyDescent="0.2">
      <c r="A35" s="65">
        <v>27</v>
      </c>
      <c r="B35" s="66" t="s">
        <v>61</v>
      </c>
      <c r="C35" s="66" t="s">
        <v>78</v>
      </c>
      <c r="D35" s="51"/>
      <c r="E35" s="46">
        <v>0.50694444444444398</v>
      </c>
      <c r="F35" s="2"/>
      <c r="G35" s="46">
        <v>0.55488425925925922</v>
      </c>
      <c r="I35" s="3">
        <f t="shared" si="5"/>
        <v>4.793981481481524E-2</v>
      </c>
      <c r="J35" s="46">
        <v>4.791666666666667E-2</v>
      </c>
      <c r="K35" s="64">
        <f t="shared" si="0"/>
        <v>2.3148148148570413E-5</v>
      </c>
      <c r="M35" s="5">
        <v>0</v>
      </c>
      <c r="N35" s="5">
        <f t="shared" si="1"/>
        <v>0</v>
      </c>
      <c r="P35" s="68">
        <v>45.55</v>
      </c>
      <c r="Q35" s="2">
        <v>0</v>
      </c>
      <c r="S35" s="68">
        <v>36.619999999999997</v>
      </c>
      <c r="T35" s="2">
        <v>0</v>
      </c>
      <c r="V35" s="68">
        <v>41.74</v>
      </c>
      <c r="W35" s="2">
        <v>0</v>
      </c>
      <c r="Y35" s="68">
        <v>41.5</v>
      </c>
      <c r="Z35" s="2">
        <v>0</v>
      </c>
      <c r="AB35" s="68">
        <v>42.99</v>
      </c>
      <c r="AC35" s="2">
        <v>20</v>
      </c>
      <c r="AE35" s="2"/>
      <c r="AH35" s="68">
        <v>162.38</v>
      </c>
      <c r="AI35" s="75">
        <v>192</v>
      </c>
      <c r="AJ35" s="6">
        <f t="shared" si="2"/>
        <v>-29.620000000000005</v>
      </c>
      <c r="AK35" s="5">
        <f t="shared" si="3"/>
        <v>0</v>
      </c>
      <c r="AL35" s="2">
        <v>0</v>
      </c>
      <c r="AN35" s="55">
        <f t="shared" ref="AN35:AN37" si="7">N35+(P35*0.25+Q35)+(S35*0.25+T35)+(V35*0.25+W35)+(Y36*0.25+Z36)+(AB35*0.25+AC35)+(AE35*0.25+AF35)+AK35+AL35</f>
        <v>75.827500000000001</v>
      </c>
      <c r="AP35" s="50"/>
    </row>
    <row r="36" spans="1:42" hidden="1" x14ac:dyDescent="0.2">
      <c r="A36" s="65">
        <v>28</v>
      </c>
      <c r="B36" s="67" t="s">
        <v>62</v>
      </c>
      <c r="C36" s="67" t="s">
        <v>82</v>
      </c>
      <c r="D36" s="51"/>
      <c r="E36" s="46">
        <v>0.51041666666666596</v>
      </c>
      <c r="F36" s="2"/>
      <c r="G36" s="46">
        <v>0.55879629629629635</v>
      </c>
      <c r="I36" s="3">
        <f t="shared" si="5"/>
        <v>4.8379629629630383E-2</v>
      </c>
      <c r="J36" s="46">
        <v>4.791666666666667E-2</v>
      </c>
      <c r="K36" s="64">
        <f t="shared" si="0"/>
        <v>4.6296296296371303E-4</v>
      </c>
      <c r="M36" s="5">
        <v>0</v>
      </c>
      <c r="N36" s="5">
        <f t="shared" si="1"/>
        <v>0</v>
      </c>
      <c r="P36" s="68">
        <v>65.88</v>
      </c>
      <c r="Q36" s="2">
        <v>4</v>
      </c>
      <c r="S36" s="68">
        <v>48.31</v>
      </c>
      <c r="T36" s="2">
        <v>0</v>
      </c>
      <c r="V36" s="68">
        <v>42.76</v>
      </c>
      <c r="W36" s="2">
        <v>0</v>
      </c>
      <c r="Y36" s="68">
        <v>48.41</v>
      </c>
      <c r="Z36" s="79">
        <v>2</v>
      </c>
      <c r="AB36" s="68">
        <v>49.56</v>
      </c>
      <c r="AC36" s="2">
        <v>2</v>
      </c>
      <c r="AE36" s="2"/>
      <c r="AH36" s="68">
        <v>187.7</v>
      </c>
      <c r="AI36" s="75">
        <v>192</v>
      </c>
      <c r="AJ36" s="6">
        <f t="shared" si="2"/>
        <v>-4.3000000000000114</v>
      </c>
      <c r="AK36" s="5">
        <f t="shared" si="3"/>
        <v>0</v>
      </c>
      <c r="AL36" s="2">
        <v>3</v>
      </c>
      <c r="AN36" s="55">
        <f t="shared" si="7"/>
        <v>70.91749999999999</v>
      </c>
      <c r="AP36" s="50"/>
    </row>
    <row r="37" spans="1:42" hidden="1" x14ac:dyDescent="0.2">
      <c r="A37" s="65">
        <v>29</v>
      </c>
      <c r="B37" s="67" t="s">
        <v>63</v>
      </c>
      <c r="C37" s="67" t="s">
        <v>78</v>
      </c>
      <c r="D37" s="51"/>
      <c r="E37" s="46">
        <v>0.51388888888888795</v>
      </c>
      <c r="F37" s="2"/>
      <c r="G37" s="46">
        <v>0.56188657407407405</v>
      </c>
      <c r="I37" s="3">
        <f t="shared" si="5"/>
        <v>4.7997685185186101E-2</v>
      </c>
      <c r="J37" s="46">
        <v>4.791666666666667E-2</v>
      </c>
      <c r="K37" s="64">
        <f t="shared" si="0"/>
        <v>8.1018518519430927E-5</v>
      </c>
      <c r="M37" s="5">
        <v>0</v>
      </c>
      <c r="N37" s="5">
        <f t="shared" si="1"/>
        <v>0</v>
      </c>
      <c r="P37" s="68">
        <v>50.98</v>
      </c>
      <c r="Q37" s="2">
        <v>0</v>
      </c>
      <c r="S37" s="68">
        <v>43.85</v>
      </c>
      <c r="T37" s="2">
        <v>0</v>
      </c>
      <c r="V37" s="68">
        <v>42.01</v>
      </c>
      <c r="W37" s="2">
        <v>0</v>
      </c>
      <c r="Y37" s="68">
        <v>41.16</v>
      </c>
      <c r="Z37" s="2">
        <v>0</v>
      </c>
      <c r="AB37" s="68">
        <v>48.37</v>
      </c>
      <c r="AC37" s="2">
        <v>0</v>
      </c>
      <c r="AE37" s="2"/>
      <c r="AH37" s="68">
        <v>175.82</v>
      </c>
      <c r="AI37" s="75">
        <v>192</v>
      </c>
      <c r="AJ37" s="6">
        <f t="shared" si="2"/>
        <v>-16.180000000000007</v>
      </c>
      <c r="AK37" s="5">
        <f t="shared" si="3"/>
        <v>0</v>
      </c>
      <c r="AL37" s="2">
        <v>6</v>
      </c>
      <c r="AN37" s="55">
        <f t="shared" si="7"/>
        <v>63.09</v>
      </c>
      <c r="AP37" s="50"/>
    </row>
    <row r="38" spans="1:42" hidden="1" x14ac:dyDescent="0.2">
      <c r="A38" s="65">
        <v>30</v>
      </c>
      <c r="B38" s="66" t="s">
        <v>66</v>
      </c>
      <c r="C38" s="66" t="s">
        <v>80</v>
      </c>
      <c r="E38" s="46">
        <v>0.51736111111111105</v>
      </c>
      <c r="F38" s="2"/>
      <c r="G38" s="46">
        <v>0.56528935185185181</v>
      </c>
      <c r="I38" s="3">
        <f t="shared" si="5"/>
        <v>4.7928240740740757E-2</v>
      </c>
      <c r="J38" s="46">
        <v>4.791666666666667E-2</v>
      </c>
      <c r="K38" s="64">
        <f t="shared" si="0"/>
        <v>1.1574074074087448E-5</v>
      </c>
      <c r="M38" s="5">
        <v>0</v>
      </c>
      <c r="N38" s="5">
        <f t="shared" si="1"/>
        <v>0</v>
      </c>
      <c r="P38" s="68">
        <v>46.03</v>
      </c>
      <c r="Q38" s="2">
        <v>0</v>
      </c>
      <c r="S38" s="68">
        <v>40.47</v>
      </c>
      <c r="T38" s="2">
        <v>0</v>
      </c>
      <c r="V38" s="68">
        <v>42.9</v>
      </c>
      <c r="W38" s="2">
        <v>0</v>
      </c>
      <c r="Y38" s="68">
        <v>43.15</v>
      </c>
      <c r="Z38" s="2">
        <v>0</v>
      </c>
      <c r="AB38" s="68">
        <v>43.92</v>
      </c>
      <c r="AC38" s="2">
        <v>0</v>
      </c>
      <c r="AE38" s="2"/>
      <c r="AH38" s="68">
        <v>160.72</v>
      </c>
      <c r="AI38" s="75">
        <v>192</v>
      </c>
      <c r="AJ38" s="6">
        <f t="shared" si="2"/>
        <v>-31.28</v>
      </c>
      <c r="AK38" s="5">
        <f t="shared" si="3"/>
        <v>0</v>
      </c>
      <c r="AL38" s="2">
        <v>0</v>
      </c>
      <c r="AN38" s="55">
        <f>N38+(P38*0.25+Q38)+(S38*0.25+T38)+(V38*0.25+W38)+(Y39*0.25+Z39)+(AB38*0.25+AC38)+(AE38*0.25+AF38)+AK38+AL38</f>
        <v>52.350000000000009</v>
      </c>
      <c r="AP38" s="50"/>
    </row>
    <row r="39" spans="1:42" hidden="1" x14ac:dyDescent="0.2">
      <c r="A39" s="65">
        <v>31</v>
      </c>
      <c r="B39" s="66" t="s">
        <v>67</v>
      </c>
      <c r="C39" s="66" t="s">
        <v>80</v>
      </c>
      <c r="E39" s="46">
        <v>0.52083333333333304</v>
      </c>
      <c r="F39" s="2"/>
      <c r="G39" s="46">
        <v>0.56995370370370368</v>
      </c>
      <c r="I39" s="3">
        <f t="shared" si="5"/>
        <v>4.9120370370370647E-2</v>
      </c>
      <c r="J39" s="46">
        <v>4.791666666666667E-2</v>
      </c>
      <c r="K39" s="64">
        <f t="shared" si="0"/>
        <v>1.2037037037039774E-3</v>
      </c>
      <c r="M39" s="5">
        <v>0</v>
      </c>
      <c r="N39" s="5">
        <f t="shared" si="1"/>
        <v>0</v>
      </c>
      <c r="P39" s="68">
        <v>35.71</v>
      </c>
      <c r="Q39" s="2">
        <v>0</v>
      </c>
      <c r="S39" s="68">
        <v>34.44</v>
      </c>
      <c r="T39" s="2">
        <v>0</v>
      </c>
      <c r="V39" s="68">
        <v>38.33</v>
      </c>
      <c r="W39" s="2">
        <v>0</v>
      </c>
      <c r="Y39" s="68">
        <v>36.08</v>
      </c>
      <c r="Z39" s="2">
        <v>0</v>
      </c>
      <c r="AB39" s="68">
        <v>39.130000000000003</v>
      </c>
      <c r="AC39" s="2">
        <v>0</v>
      </c>
      <c r="AE39" s="2"/>
      <c r="AH39" s="68">
        <v>167.83</v>
      </c>
      <c r="AI39" s="75">
        <v>192</v>
      </c>
      <c r="AJ39" s="6">
        <f t="shared" si="2"/>
        <v>-24.169999999999987</v>
      </c>
      <c r="AK39" s="5">
        <f t="shared" si="3"/>
        <v>0</v>
      </c>
      <c r="AL39" s="2">
        <v>0</v>
      </c>
      <c r="AN39" s="55">
        <f>N39+(P39*0.25+Q39)+(S39*0.25+T39)+(V39*0.25+W39)+(Y40*0.25+Z40)+(AB39*0.25+AC39)+(AE39*0.25+AF39)+AK39+AL39</f>
        <v>47.612499999999997</v>
      </c>
      <c r="AP39" s="50"/>
    </row>
    <row r="40" spans="1:42" hidden="1" x14ac:dyDescent="0.2">
      <c r="A40" s="65">
        <v>43</v>
      </c>
      <c r="B40" s="66" t="s">
        <v>65</v>
      </c>
      <c r="C40" s="66" t="s">
        <v>81</v>
      </c>
      <c r="E40" s="46">
        <v>0.52430555555555503</v>
      </c>
      <c r="F40" s="2"/>
      <c r="G40" s="46">
        <v>0.57250000000000001</v>
      </c>
      <c r="I40" s="3">
        <f t="shared" si="5"/>
        <v>4.8194444444444984E-2</v>
      </c>
      <c r="J40" s="46">
        <v>4.791666666666667E-2</v>
      </c>
      <c r="K40" s="64">
        <f t="shared" si="0"/>
        <v>2.7777777777831386E-4</v>
      </c>
      <c r="M40" s="5">
        <v>0</v>
      </c>
      <c r="N40" s="5">
        <v>0</v>
      </c>
      <c r="P40" s="68">
        <v>67.34</v>
      </c>
      <c r="Q40" s="2">
        <v>0</v>
      </c>
      <c r="S40" s="68">
        <v>39.19</v>
      </c>
      <c r="T40" s="2">
        <v>0</v>
      </c>
      <c r="V40" s="68">
        <v>46.03</v>
      </c>
      <c r="W40" s="2">
        <v>0</v>
      </c>
      <c r="Y40" s="68">
        <v>42.84</v>
      </c>
      <c r="Z40" s="2">
        <v>0</v>
      </c>
      <c r="AB40" s="68">
        <v>41.9</v>
      </c>
      <c r="AC40" s="2">
        <v>0</v>
      </c>
      <c r="AE40" s="2"/>
      <c r="AH40" s="68">
        <v>173.85</v>
      </c>
      <c r="AI40" s="75">
        <v>192</v>
      </c>
      <c r="AJ40" s="6">
        <f t="shared" si="2"/>
        <v>-18.150000000000006</v>
      </c>
      <c r="AK40" s="5">
        <f t="shared" si="3"/>
        <v>0</v>
      </c>
      <c r="AL40" s="2">
        <v>6</v>
      </c>
      <c r="AN40" s="55">
        <f>N40+(P40*0.25+Q40)+(S40*0.25+T40)+(V40*0.25+W40)+(Y41*0.25+Z41)+(AB40*0.25+AC40)+(AE40*0.25+AF40)+AK40+AL40</f>
        <v>66.262500000000003</v>
      </c>
      <c r="AP40" s="50"/>
    </row>
    <row r="41" spans="1:42" s="53" customFormat="1" hidden="1" x14ac:dyDescent="0.2">
      <c r="A41" s="65">
        <v>33</v>
      </c>
      <c r="B41" s="66" t="s">
        <v>69</v>
      </c>
      <c r="C41" s="66" t="s">
        <v>80</v>
      </c>
      <c r="E41" s="46">
        <v>0.52777777777777701</v>
      </c>
      <c r="F41" s="2"/>
      <c r="G41" s="46">
        <v>0.57670138888888889</v>
      </c>
      <c r="H41" s="4"/>
      <c r="I41" s="3">
        <f t="shared" si="5"/>
        <v>4.8923611111111875E-2</v>
      </c>
      <c r="J41" s="46">
        <v>4.791666666666667E-2</v>
      </c>
      <c r="K41" s="64">
        <f t="shared" si="0"/>
        <v>1.0069444444452055E-3</v>
      </c>
      <c r="L41" s="4"/>
      <c r="M41" s="5">
        <v>0</v>
      </c>
      <c r="N41" s="5">
        <f t="shared" si="1"/>
        <v>0</v>
      </c>
      <c r="O41" s="2"/>
      <c r="P41" s="68">
        <v>43.25</v>
      </c>
      <c r="Q41" s="2">
        <v>0</v>
      </c>
      <c r="R41" s="2"/>
      <c r="S41" s="68">
        <v>44.43</v>
      </c>
      <c r="T41" s="2">
        <v>0</v>
      </c>
      <c r="U41" s="2"/>
      <c r="V41" s="68">
        <v>46.03</v>
      </c>
      <c r="W41" s="2">
        <v>0</v>
      </c>
      <c r="X41" s="2"/>
      <c r="Y41" s="68">
        <v>46.59</v>
      </c>
      <c r="Z41" s="2">
        <v>0</v>
      </c>
      <c r="AA41" s="2"/>
      <c r="AB41" s="68">
        <v>50.31</v>
      </c>
      <c r="AC41" s="2">
        <v>0</v>
      </c>
      <c r="AD41" s="2"/>
      <c r="AE41" s="2"/>
      <c r="AF41" s="2"/>
      <c r="AG41" s="2"/>
      <c r="AH41" s="68">
        <v>147.80000000000001</v>
      </c>
      <c r="AI41" s="75">
        <v>192</v>
      </c>
      <c r="AJ41" s="6">
        <f t="shared" si="2"/>
        <v>-44.199999999999989</v>
      </c>
      <c r="AK41" s="5">
        <f t="shared" si="3"/>
        <v>0</v>
      </c>
      <c r="AL41" s="2">
        <v>0</v>
      </c>
      <c r="AM41" s="2"/>
      <c r="AN41" s="55">
        <f t="shared" ref="AN41:AN51" si="8">N41+(P41*0.25+Q41)+(S41*0.25+T41)+(V41*0.25+W41)+(Y41*0.25+Z41)+(AB41*0.25+AC41)+(AE41*0.25+AF41)+AK41+AL41</f>
        <v>57.652500000000003</v>
      </c>
      <c r="AO41" s="7"/>
      <c r="AP41" s="8"/>
    </row>
    <row r="42" spans="1:42" s="53" customFormat="1" hidden="1" x14ac:dyDescent="0.2">
      <c r="A42" s="65">
        <v>34</v>
      </c>
      <c r="B42" s="66" t="s">
        <v>70</v>
      </c>
      <c r="C42" s="66" t="s">
        <v>81</v>
      </c>
      <c r="E42" s="46">
        <v>0.531249999999999</v>
      </c>
      <c r="F42" s="2"/>
      <c r="G42" s="46">
        <v>0.57961805555555557</v>
      </c>
      <c r="H42" s="4"/>
      <c r="I42" s="3">
        <f t="shared" si="5"/>
        <v>4.8368055555556566E-2</v>
      </c>
      <c r="J42" s="46">
        <v>4.791666666666667E-2</v>
      </c>
      <c r="K42" s="64">
        <f t="shared" si="0"/>
        <v>4.513888888898962E-4</v>
      </c>
      <c r="L42" s="4"/>
      <c r="M42" s="5">
        <v>0</v>
      </c>
      <c r="N42" s="5">
        <f t="shared" si="1"/>
        <v>0</v>
      </c>
      <c r="O42" s="2"/>
      <c r="P42" s="68">
        <v>33.340000000000003</v>
      </c>
      <c r="Q42" s="2">
        <v>0</v>
      </c>
      <c r="R42" s="2"/>
      <c r="S42" s="68">
        <v>32.28</v>
      </c>
      <c r="T42" s="2">
        <v>0</v>
      </c>
      <c r="U42" s="2"/>
      <c r="V42" s="68">
        <v>37.03</v>
      </c>
      <c r="W42" s="2">
        <v>0</v>
      </c>
      <c r="X42" s="2"/>
      <c r="Y42" s="68">
        <v>32.72</v>
      </c>
      <c r="Z42" s="2">
        <v>0</v>
      </c>
      <c r="AA42" s="2"/>
      <c r="AB42" s="68">
        <v>35.43</v>
      </c>
      <c r="AC42" s="2">
        <v>0</v>
      </c>
      <c r="AD42" s="2"/>
      <c r="AE42" s="2"/>
      <c r="AF42" s="2"/>
      <c r="AG42" s="2"/>
      <c r="AH42" s="68">
        <v>172.52</v>
      </c>
      <c r="AI42" s="75">
        <v>192</v>
      </c>
      <c r="AJ42" s="6">
        <f t="shared" si="2"/>
        <v>-19.47999999999999</v>
      </c>
      <c r="AK42" s="5">
        <f t="shared" si="3"/>
        <v>0</v>
      </c>
      <c r="AL42" s="2">
        <v>0</v>
      </c>
      <c r="AM42" s="2"/>
      <c r="AN42" s="55">
        <f t="shared" si="8"/>
        <v>42.7</v>
      </c>
      <c r="AO42" s="7"/>
      <c r="AP42" s="8"/>
    </row>
    <row r="43" spans="1:42" hidden="1" x14ac:dyDescent="0.2">
      <c r="A43" s="65">
        <v>35</v>
      </c>
      <c r="B43" s="66" t="s">
        <v>71</v>
      </c>
      <c r="C43" s="66" t="s">
        <v>78</v>
      </c>
      <c r="E43" s="46">
        <v>0.53472222222222199</v>
      </c>
      <c r="F43" s="2"/>
      <c r="G43" s="46">
        <v>0.58319444444444446</v>
      </c>
      <c r="I43" s="3">
        <f t="shared" si="5"/>
        <v>4.8472222222222472E-2</v>
      </c>
      <c r="J43" s="46">
        <v>4.791666666666667E-2</v>
      </c>
      <c r="K43" s="64">
        <f t="shared" si="0"/>
        <v>5.5555555555580199E-4</v>
      </c>
      <c r="M43" s="5">
        <v>0</v>
      </c>
      <c r="N43" s="5">
        <f t="shared" si="1"/>
        <v>0</v>
      </c>
      <c r="P43" s="68">
        <v>42.39</v>
      </c>
      <c r="Q43" s="2">
        <v>0</v>
      </c>
      <c r="S43" s="68">
        <v>34.130000000000003</v>
      </c>
      <c r="T43" s="2">
        <v>0</v>
      </c>
      <c r="V43" s="68">
        <v>38.840000000000003</v>
      </c>
      <c r="W43" s="2">
        <v>0</v>
      </c>
      <c r="Y43" s="68">
        <v>37.9</v>
      </c>
      <c r="Z43" s="2">
        <v>0</v>
      </c>
      <c r="AB43" s="68">
        <v>36.99</v>
      </c>
      <c r="AC43" s="2">
        <v>0</v>
      </c>
      <c r="AE43" s="2"/>
      <c r="AH43" s="68">
        <v>167.65</v>
      </c>
      <c r="AI43" s="75">
        <v>192</v>
      </c>
      <c r="AJ43" s="6">
        <f t="shared" si="2"/>
        <v>-24.349999999999994</v>
      </c>
      <c r="AK43" s="5">
        <f t="shared" si="3"/>
        <v>0</v>
      </c>
      <c r="AL43" s="2">
        <v>3</v>
      </c>
      <c r="AN43" s="55">
        <f t="shared" si="8"/>
        <v>50.562500000000007</v>
      </c>
      <c r="AP43" s="50"/>
    </row>
    <row r="44" spans="1:42" hidden="1" x14ac:dyDescent="0.2">
      <c r="A44" s="65">
        <v>36</v>
      </c>
      <c r="B44" s="66" t="s">
        <v>72</v>
      </c>
      <c r="C44" s="66" t="s">
        <v>84</v>
      </c>
      <c r="E44" s="46">
        <v>0.53819444444444398</v>
      </c>
      <c r="F44" s="2"/>
      <c r="G44" s="46">
        <v>0.58616898148148144</v>
      </c>
      <c r="I44" s="3">
        <f t="shared" si="5"/>
        <v>4.7974537037037468E-2</v>
      </c>
      <c r="J44" s="46">
        <v>4.791666666666667E-2</v>
      </c>
      <c r="K44" s="64">
        <f t="shared" si="0"/>
        <v>5.7870370370798063E-5</v>
      </c>
      <c r="M44" s="5">
        <v>0</v>
      </c>
      <c r="N44" s="5">
        <f t="shared" si="1"/>
        <v>0</v>
      </c>
      <c r="P44" s="68">
        <v>36.049999999999997</v>
      </c>
      <c r="Q44" s="2">
        <v>0</v>
      </c>
      <c r="S44" s="68">
        <v>36.119999999999997</v>
      </c>
      <c r="T44" s="2">
        <v>0</v>
      </c>
      <c r="V44" s="68">
        <v>41.22</v>
      </c>
      <c r="W44" s="2">
        <v>0</v>
      </c>
      <c r="Y44" s="68">
        <v>34.28</v>
      </c>
      <c r="Z44" s="2">
        <v>0</v>
      </c>
      <c r="AB44" s="68">
        <v>34.700000000000003</v>
      </c>
      <c r="AC44" s="2">
        <v>0</v>
      </c>
      <c r="AE44" s="2"/>
      <c r="AH44" s="68">
        <v>111.49</v>
      </c>
      <c r="AI44" s="75">
        <v>192</v>
      </c>
      <c r="AJ44" s="6">
        <f t="shared" si="2"/>
        <v>-80.510000000000005</v>
      </c>
      <c r="AK44" s="5">
        <f t="shared" si="3"/>
        <v>0</v>
      </c>
      <c r="AL44" s="2">
        <v>0</v>
      </c>
      <c r="AN44" s="55">
        <f t="shared" si="8"/>
        <v>45.592500000000001</v>
      </c>
      <c r="AP44" s="50"/>
    </row>
    <row r="45" spans="1:42" hidden="1" x14ac:dyDescent="0.2">
      <c r="A45" s="65">
        <v>37</v>
      </c>
      <c r="B45" s="66" t="s">
        <v>73</v>
      </c>
      <c r="C45" s="66" t="s">
        <v>79</v>
      </c>
      <c r="E45" s="46">
        <v>0.54166666666666596</v>
      </c>
      <c r="F45" s="2"/>
      <c r="G45" s="46">
        <v>0.59078703703703705</v>
      </c>
      <c r="I45" s="3">
        <f t="shared" si="5"/>
        <v>4.9120370370371091E-2</v>
      </c>
      <c r="J45" s="46">
        <v>4.791666666666667E-2</v>
      </c>
      <c r="K45" s="64">
        <f t="shared" si="0"/>
        <v>1.2037037037044215E-3</v>
      </c>
      <c r="M45" s="5">
        <v>0</v>
      </c>
      <c r="N45" s="5">
        <f t="shared" si="1"/>
        <v>0</v>
      </c>
      <c r="P45" s="68">
        <v>33.909999999999997</v>
      </c>
      <c r="Q45" s="2">
        <v>0</v>
      </c>
      <c r="S45" s="68">
        <v>35.72</v>
      </c>
      <c r="T45" s="2">
        <v>0</v>
      </c>
      <c r="V45" s="68">
        <v>41.15</v>
      </c>
      <c r="W45" s="2">
        <v>0</v>
      </c>
      <c r="Y45" s="68">
        <v>47.71</v>
      </c>
      <c r="Z45" s="2">
        <v>500</v>
      </c>
      <c r="AB45" s="68">
        <v>44.5</v>
      </c>
      <c r="AC45" s="2">
        <v>2</v>
      </c>
      <c r="AE45" s="2"/>
      <c r="AH45" s="68">
        <v>147.56</v>
      </c>
      <c r="AI45" s="75">
        <v>192</v>
      </c>
      <c r="AJ45" s="6">
        <f t="shared" si="2"/>
        <v>-44.44</v>
      </c>
      <c r="AK45" s="5">
        <f t="shared" si="3"/>
        <v>0</v>
      </c>
      <c r="AL45" s="2">
        <v>3</v>
      </c>
      <c r="AN45" s="55">
        <f t="shared" si="8"/>
        <v>555.74750000000006</v>
      </c>
    </row>
    <row r="46" spans="1:42" s="53" customFormat="1" hidden="1" x14ac:dyDescent="0.2">
      <c r="A46" s="65">
        <v>38</v>
      </c>
      <c r="B46" s="66" t="s">
        <v>74</v>
      </c>
      <c r="C46" s="66" t="s">
        <v>81</v>
      </c>
      <c r="D46" s="54"/>
      <c r="E46" s="46">
        <v>0.54513888888888795</v>
      </c>
      <c r="F46" s="2"/>
      <c r="G46" s="46">
        <v>0.59380787037037042</v>
      </c>
      <c r="H46" s="4"/>
      <c r="I46" s="3">
        <f t="shared" si="5"/>
        <v>4.8668981481482465E-2</v>
      </c>
      <c r="J46" s="46">
        <v>4.791666666666667E-2</v>
      </c>
      <c r="K46" s="64">
        <f t="shared" si="0"/>
        <v>7.5231481481579515E-4</v>
      </c>
      <c r="L46" s="4"/>
      <c r="M46" s="5">
        <v>0</v>
      </c>
      <c r="N46" s="5">
        <f t="shared" si="1"/>
        <v>0</v>
      </c>
      <c r="O46" s="2"/>
      <c r="P46" s="68">
        <v>44.37</v>
      </c>
      <c r="Q46" s="2">
        <v>0</v>
      </c>
      <c r="R46" s="2"/>
      <c r="S46" s="68">
        <v>39.47</v>
      </c>
      <c r="T46" s="2">
        <v>0</v>
      </c>
      <c r="U46" s="2"/>
      <c r="V46" s="68">
        <v>46.93</v>
      </c>
      <c r="W46" s="2">
        <v>0</v>
      </c>
      <c r="X46" s="2"/>
      <c r="Y46" s="68">
        <v>45.07</v>
      </c>
      <c r="Z46" s="2">
        <v>0</v>
      </c>
      <c r="AA46" s="2"/>
      <c r="AB46" s="68">
        <v>44.65</v>
      </c>
      <c r="AC46" s="2">
        <v>0</v>
      </c>
      <c r="AD46" s="2"/>
      <c r="AE46" s="2"/>
      <c r="AF46" s="2"/>
      <c r="AG46" s="2"/>
      <c r="AH46" s="68">
        <v>151.12</v>
      </c>
      <c r="AI46" s="75">
        <v>192</v>
      </c>
      <c r="AJ46" s="6">
        <f t="shared" si="2"/>
        <v>-40.879999999999995</v>
      </c>
      <c r="AK46" s="5">
        <f t="shared" si="3"/>
        <v>0</v>
      </c>
      <c r="AL46" s="2">
        <v>3</v>
      </c>
      <c r="AM46" s="2"/>
      <c r="AN46" s="55">
        <f t="shared" si="8"/>
        <v>58.122500000000002</v>
      </c>
      <c r="AP46" s="8"/>
    </row>
    <row r="47" spans="1:42" s="53" customFormat="1" hidden="1" x14ac:dyDescent="0.2">
      <c r="A47" s="65">
        <v>39</v>
      </c>
      <c r="B47" s="66" t="s">
        <v>75</v>
      </c>
      <c r="C47" s="66" t="s">
        <v>81</v>
      </c>
      <c r="D47" s="54"/>
      <c r="E47" s="46">
        <v>0.54861111111111005</v>
      </c>
      <c r="F47" s="2"/>
      <c r="G47" s="46">
        <v>0.59818287037037032</v>
      </c>
      <c r="H47" s="4"/>
      <c r="I47" s="3">
        <f t="shared" si="5"/>
        <v>4.9571759259260273E-2</v>
      </c>
      <c r="J47" s="46">
        <v>4.791666666666667E-2</v>
      </c>
      <c r="K47" s="64">
        <f t="shared" si="0"/>
        <v>1.655092592593603E-3</v>
      </c>
      <c r="L47" s="4"/>
      <c r="M47" s="5">
        <v>0</v>
      </c>
      <c r="N47" s="5">
        <f t="shared" si="1"/>
        <v>0</v>
      </c>
      <c r="O47" s="2"/>
      <c r="P47" s="68">
        <v>34.92</v>
      </c>
      <c r="Q47" s="2">
        <v>0</v>
      </c>
      <c r="R47" s="2"/>
      <c r="S47" s="68">
        <v>36.840000000000003</v>
      </c>
      <c r="T47" s="2">
        <v>0</v>
      </c>
      <c r="U47" s="2"/>
      <c r="V47" s="68">
        <v>37.69</v>
      </c>
      <c r="W47" s="2">
        <v>0</v>
      </c>
      <c r="X47" s="2"/>
      <c r="Y47" s="68">
        <v>35.409999999999997</v>
      </c>
      <c r="Z47" s="2">
        <v>0</v>
      </c>
      <c r="AA47" s="2"/>
      <c r="AB47" s="68">
        <v>47.31</v>
      </c>
      <c r="AC47" s="2">
        <v>0</v>
      </c>
      <c r="AD47" s="2"/>
      <c r="AE47" s="2"/>
      <c r="AF47" s="2"/>
      <c r="AG47" s="2"/>
      <c r="AH47" s="68">
        <v>184.24</v>
      </c>
      <c r="AI47" s="75">
        <v>192</v>
      </c>
      <c r="AJ47" s="6">
        <f t="shared" si="2"/>
        <v>-7.7599999999999909</v>
      </c>
      <c r="AK47" s="5">
        <f t="shared" si="3"/>
        <v>0</v>
      </c>
      <c r="AL47" s="2">
        <v>0</v>
      </c>
      <c r="AM47" s="2"/>
      <c r="AN47" s="55">
        <f t="shared" si="8"/>
        <v>48.042500000000004</v>
      </c>
      <c r="AO47" s="7"/>
      <c r="AP47" s="8"/>
    </row>
    <row r="48" spans="1:42" s="53" customFormat="1" hidden="1" x14ac:dyDescent="0.2">
      <c r="A48" s="65">
        <v>40</v>
      </c>
      <c r="B48" s="66" t="s">
        <v>76</v>
      </c>
      <c r="C48" s="66" t="s">
        <v>80</v>
      </c>
      <c r="D48" s="54"/>
      <c r="E48" s="46">
        <v>0.55208333333333304</v>
      </c>
      <c r="F48" s="2"/>
      <c r="G48" s="46">
        <v>0.60181712962962963</v>
      </c>
      <c r="H48" s="4"/>
      <c r="I48" s="3">
        <f t="shared" si="5"/>
        <v>4.9733796296296595E-2</v>
      </c>
      <c r="J48" s="46">
        <v>4.791666666666667E-2</v>
      </c>
      <c r="K48" s="64">
        <f t="shared" si="0"/>
        <v>1.8171296296299252E-3</v>
      </c>
      <c r="L48" s="4"/>
      <c r="M48" s="5">
        <v>0</v>
      </c>
      <c r="N48" s="5">
        <f t="shared" si="1"/>
        <v>0</v>
      </c>
      <c r="O48" s="2"/>
      <c r="P48" s="68">
        <v>36.380000000000003</v>
      </c>
      <c r="Q48" s="2">
        <v>0</v>
      </c>
      <c r="R48" s="2"/>
      <c r="S48" s="68">
        <v>32.590000000000003</v>
      </c>
      <c r="T48" s="2">
        <v>0</v>
      </c>
      <c r="U48" s="2"/>
      <c r="V48" s="68">
        <v>37.090000000000003</v>
      </c>
      <c r="W48" s="2">
        <v>0</v>
      </c>
      <c r="X48" s="2"/>
      <c r="Y48" s="68">
        <v>33.25</v>
      </c>
      <c r="Z48" s="2">
        <v>0</v>
      </c>
      <c r="AA48" s="2"/>
      <c r="AB48" s="68">
        <v>36.159999999999997</v>
      </c>
      <c r="AC48" s="2">
        <v>0</v>
      </c>
      <c r="AD48" s="2"/>
      <c r="AE48" s="2"/>
      <c r="AF48" s="2"/>
      <c r="AG48" s="2"/>
      <c r="AH48" s="68">
        <v>183.11</v>
      </c>
      <c r="AI48" s="75">
        <v>192</v>
      </c>
      <c r="AJ48" s="6">
        <f t="shared" si="2"/>
        <v>-8.8899999999999864</v>
      </c>
      <c r="AK48" s="5">
        <f t="shared" si="3"/>
        <v>0</v>
      </c>
      <c r="AL48" s="2">
        <v>0</v>
      </c>
      <c r="AM48" s="2"/>
      <c r="AN48" s="55">
        <f t="shared" si="8"/>
        <v>43.8675</v>
      </c>
      <c r="AO48" s="7"/>
      <c r="AP48" s="8"/>
    </row>
    <row r="49" spans="1:42" s="53" customFormat="1" hidden="1" x14ac:dyDescent="0.2">
      <c r="A49" s="65">
        <v>41</v>
      </c>
      <c r="B49" s="66" t="s">
        <v>64</v>
      </c>
      <c r="C49" s="66" t="s">
        <v>80</v>
      </c>
      <c r="D49" s="54"/>
      <c r="E49" s="46">
        <v>0.55555555555555503</v>
      </c>
      <c r="F49" s="2"/>
      <c r="G49" s="46">
        <v>0.60495370370370372</v>
      </c>
      <c r="H49" s="4"/>
      <c r="I49" s="3">
        <f t="shared" si="5"/>
        <v>4.9398148148148691E-2</v>
      </c>
      <c r="J49" s="46">
        <v>4.791666666666667E-2</v>
      </c>
      <c r="K49" s="64">
        <f t="shared" si="0"/>
        <v>1.4814814814820207E-3</v>
      </c>
      <c r="L49" s="4"/>
      <c r="M49" s="5">
        <v>0</v>
      </c>
      <c r="N49" s="5">
        <f t="shared" si="1"/>
        <v>0</v>
      </c>
      <c r="O49" s="2"/>
      <c r="P49" s="68">
        <v>73.27</v>
      </c>
      <c r="Q49" s="2">
        <v>0</v>
      </c>
      <c r="R49" s="2"/>
      <c r="S49" s="68">
        <v>52.22</v>
      </c>
      <c r="T49" s="2">
        <v>0</v>
      </c>
      <c r="U49" s="2"/>
      <c r="V49" s="68">
        <v>70.650000000000006</v>
      </c>
      <c r="W49" s="2">
        <v>0</v>
      </c>
      <c r="X49" s="2"/>
      <c r="Y49" s="68">
        <v>64.38</v>
      </c>
      <c r="Z49" s="2">
        <v>0</v>
      </c>
      <c r="AA49" s="2"/>
      <c r="AB49" s="68">
        <v>99.03</v>
      </c>
      <c r="AC49" s="2">
        <v>20</v>
      </c>
      <c r="AD49" s="2"/>
      <c r="AE49" s="2"/>
      <c r="AF49" s="2"/>
      <c r="AG49" s="2"/>
      <c r="AH49" s="68">
        <v>206.85</v>
      </c>
      <c r="AI49" s="75">
        <v>192</v>
      </c>
      <c r="AJ49" s="6">
        <f t="shared" si="2"/>
        <v>14.849999999999994</v>
      </c>
      <c r="AK49" s="5">
        <f t="shared" si="3"/>
        <v>7.4249999999999972</v>
      </c>
      <c r="AL49" s="2">
        <v>3</v>
      </c>
      <c r="AM49" s="2"/>
      <c r="AN49" s="55">
        <f t="shared" si="8"/>
        <v>120.31249999999999</v>
      </c>
      <c r="AO49" s="7"/>
      <c r="AP49" s="8"/>
    </row>
    <row r="50" spans="1:42" ht="24" customHeight="1" x14ac:dyDescent="0.25">
      <c r="A50" s="65">
        <v>32</v>
      </c>
      <c r="B50" s="66" t="s">
        <v>68</v>
      </c>
      <c r="C50" s="66" t="s">
        <v>88</v>
      </c>
      <c r="E50" s="46">
        <v>0.562499999999999</v>
      </c>
      <c r="F50" s="2"/>
      <c r="G50" s="46">
        <v>0.61299768518518516</v>
      </c>
      <c r="I50" s="3">
        <f>G50-E50</f>
        <v>5.0497685185186159E-2</v>
      </c>
      <c r="J50" s="46">
        <v>4.791666666666667E-2</v>
      </c>
      <c r="K50" s="64">
        <f>ABS(I50-J50)</f>
        <v>2.5810185185194887E-3</v>
      </c>
      <c r="M50" s="5">
        <v>0</v>
      </c>
      <c r="N50" s="5">
        <f>IF((M50&lt;0),0,M50)</f>
        <v>0</v>
      </c>
      <c r="P50" s="68">
        <v>43.51</v>
      </c>
      <c r="Q50" s="2">
        <v>0</v>
      </c>
      <c r="S50" s="68">
        <v>36.53</v>
      </c>
      <c r="T50" s="2">
        <v>0</v>
      </c>
      <c r="V50" s="68">
        <v>39.18</v>
      </c>
      <c r="W50" s="2">
        <v>0</v>
      </c>
      <c r="Y50" s="68">
        <v>38.78</v>
      </c>
      <c r="Z50" s="2">
        <v>0</v>
      </c>
      <c r="AB50" s="68">
        <v>39.78</v>
      </c>
      <c r="AC50" s="2">
        <v>0</v>
      </c>
      <c r="AE50" s="2"/>
      <c r="AH50" s="68">
        <v>189.63</v>
      </c>
      <c r="AI50" s="75">
        <v>192</v>
      </c>
      <c r="AJ50" s="6">
        <f>AH50-AI50</f>
        <v>-2.3700000000000045</v>
      </c>
      <c r="AK50" s="5">
        <f>IF(AJ50&lt;0,0*AH50,0*AI50+0.5*AJ50)</f>
        <v>0</v>
      </c>
      <c r="AL50" s="2">
        <v>0</v>
      </c>
      <c r="AN50" s="55">
        <f t="shared" si="8"/>
        <v>49.445</v>
      </c>
      <c r="AP50" s="80">
        <v>1</v>
      </c>
    </row>
    <row r="51" spans="1:42" ht="24" customHeight="1" x14ac:dyDescent="0.2">
      <c r="A51" s="65">
        <v>42</v>
      </c>
      <c r="B51" s="66" t="s">
        <v>77</v>
      </c>
      <c r="C51" s="66" t="s">
        <v>88</v>
      </c>
      <c r="D51" s="51"/>
      <c r="E51" s="46">
        <v>0.55902777777777701</v>
      </c>
      <c r="F51" s="2"/>
      <c r="G51" s="46">
        <v>0.6083912037037037</v>
      </c>
      <c r="I51" s="3">
        <f>G51-E51</f>
        <v>4.9363425925926685E-2</v>
      </c>
      <c r="J51" s="46">
        <v>4.791666666666667E-2</v>
      </c>
      <c r="K51" s="64">
        <f>ABS(I51-J51)</f>
        <v>1.4467592592600151E-3</v>
      </c>
      <c r="M51" s="5">
        <v>0</v>
      </c>
      <c r="N51" s="5">
        <f>IF((M51&lt;0),0,M51)</f>
        <v>0</v>
      </c>
      <c r="P51" s="68">
        <v>41.6</v>
      </c>
      <c r="Q51" s="2">
        <v>0</v>
      </c>
      <c r="S51" s="68">
        <v>52.66</v>
      </c>
      <c r="T51" s="2">
        <v>0</v>
      </c>
      <c r="V51" s="68">
        <v>41.21</v>
      </c>
      <c r="W51" s="2">
        <v>0</v>
      </c>
      <c r="Y51" s="68">
        <v>39.409999999999997</v>
      </c>
      <c r="Z51" s="2">
        <v>0</v>
      </c>
      <c r="AB51" s="68">
        <v>40.380000000000003</v>
      </c>
      <c r="AC51" s="2">
        <v>0</v>
      </c>
      <c r="AE51" s="2"/>
      <c r="AH51" s="68">
        <v>179.19</v>
      </c>
      <c r="AI51" s="75">
        <v>192</v>
      </c>
      <c r="AJ51" s="6">
        <f>AH51-AI51</f>
        <v>-12.810000000000002</v>
      </c>
      <c r="AK51" s="5">
        <f>IF(AJ51&lt;0,0*AH51,0*AI51+0.5*AJ51)</f>
        <v>0</v>
      </c>
      <c r="AL51" s="2">
        <v>3</v>
      </c>
      <c r="AN51" s="55">
        <f t="shared" si="8"/>
        <v>56.814999999999998</v>
      </c>
      <c r="AP51" s="50">
        <v>2</v>
      </c>
    </row>
    <row r="52" spans="1:42" x14ac:dyDescent="0.2">
      <c r="C52" s="2"/>
      <c r="E52" s="46"/>
      <c r="F52" s="2"/>
      <c r="G52" s="46"/>
      <c r="J52" s="46"/>
      <c r="K52" s="64"/>
      <c r="AE52" s="2"/>
      <c r="AK52" s="5"/>
      <c r="AN52" s="55"/>
      <c r="AP52" s="50"/>
    </row>
    <row r="53" spans="1:42" x14ac:dyDescent="0.2">
      <c r="A53" s="65"/>
      <c r="B53" s="66"/>
      <c r="C53" s="66"/>
      <c r="E53" s="46"/>
      <c r="F53" s="2"/>
      <c r="G53" s="46"/>
      <c r="J53" s="46"/>
      <c r="K53" s="64"/>
      <c r="AE53" s="2"/>
      <c r="AK53" s="5"/>
      <c r="AN53" s="55"/>
      <c r="AP53" s="50"/>
    </row>
    <row r="54" spans="1:42" x14ac:dyDescent="0.2">
      <c r="A54" s="65"/>
      <c r="B54" s="66"/>
      <c r="C54" s="66"/>
      <c r="D54" s="51"/>
      <c r="E54" s="46"/>
      <c r="F54" s="2"/>
      <c r="G54" s="46"/>
      <c r="J54" s="46"/>
      <c r="K54" s="64"/>
      <c r="AE54" s="2"/>
      <c r="AK54" s="5"/>
      <c r="AN54" s="55"/>
      <c r="AP54" s="50"/>
    </row>
    <row r="55" spans="1:42" x14ac:dyDescent="0.2">
      <c r="A55" s="65"/>
      <c r="B55" s="66"/>
      <c r="C55" s="66"/>
      <c r="E55" s="46"/>
      <c r="F55" s="2"/>
      <c r="G55" s="46"/>
      <c r="J55" s="46"/>
      <c r="K55" s="64"/>
      <c r="AE55" s="2"/>
      <c r="AK55" s="5"/>
      <c r="AN55" s="55"/>
      <c r="AP55" s="50"/>
    </row>
    <row r="56" spans="1:42" x14ac:dyDescent="0.2">
      <c r="A56" s="65"/>
      <c r="B56" s="66"/>
      <c r="C56" s="66"/>
      <c r="E56" s="46"/>
      <c r="F56" s="2"/>
      <c r="G56" s="46"/>
      <c r="J56" s="46"/>
      <c r="K56" s="64"/>
      <c r="AE56" s="2"/>
      <c r="AK56" s="5"/>
      <c r="AN56" s="55"/>
      <c r="AP56" s="50"/>
    </row>
    <row r="57" spans="1:42" x14ac:dyDescent="0.2">
      <c r="A57" s="65"/>
      <c r="B57" s="66"/>
      <c r="C57" s="66"/>
      <c r="E57" s="46"/>
      <c r="F57" s="2"/>
      <c r="G57" s="46"/>
      <c r="J57" s="46"/>
      <c r="K57" s="64"/>
      <c r="AE57" s="2"/>
      <c r="AK57" s="5"/>
      <c r="AN57" s="55"/>
      <c r="AP57" s="50"/>
    </row>
    <row r="58" spans="1:42" x14ac:dyDescent="0.2">
      <c r="A58" s="65"/>
      <c r="B58" s="66"/>
      <c r="C58" s="66"/>
      <c r="E58" s="46"/>
      <c r="F58" s="2"/>
      <c r="G58" s="46"/>
      <c r="J58" s="46"/>
      <c r="K58" s="64"/>
      <c r="AE58" s="2"/>
      <c r="AK58" s="5"/>
      <c r="AN58" s="55"/>
    </row>
    <row r="59" spans="1:42" s="53" customFormat="1" x14ac:dyDescent="0.2">
      <c r="A59" s="65"/>
      <c r="B59" s="66"/>
      <c r="C59" s="66"/>
      <c r="E59" s="46"/>
      <c r="F59" s="2"/>
      <c r="G59" s="46"/>
      <c r="H59" s="4"/>
      <c r="I59" s="3"/>
      <c r="J59" s="46"/>
      <c r="K59" s="64"/>
      <c r="L59" s="4"/>
      <c r="M59" s="5"/>
      <c r="N59" s="5"/>
      <c r="O59" s="2"/>
      <c r="P59" s="68"/>
      <c r="Q59" s="2"/>
      <c r="R59" s="2"/>
      <c r="S59" s="68"/>
      <c r="T59" s="2"/>
      <c r="U59" s="2"/>
      <c r="V59" s="68"/>
      <c r="W59" s="2"/>
      <c r="X59" s="2"/>
      <c r="Y59" s="68"/>
      <c r="Z59" s="2"/>
      <c r="AA59" s="2"/>
      <c r="AB59" s="68"/>
      <c r="AC59" s="2"/>
      <c r="AD59" s="2"/>
      <c r="AE59" s="2"/>
      <c r="AF59" s="2"/>
      <c r="AG59" s="2"/>
      <c r="AH59" s="68"/>
      <c r="AI59" s="75"/>
      <c r="AJ59" s="6"/>
      <c r="AK59" s="5"/>
      <c r="AL59" s="2"/>
      <c r="AM59" s="2"/>
      <c r="AN59" s="55"/>
      <c r="AO59" s="7"/>
      <c r="AP59" s="8"/>
    </row>
    <row r="60" spans="1:42" s="53" customFormat="1" x14ac:dyDescent="0.2">
      <c r="A60" s="65"/>
      <c r="B60" s="66"/>
      <c r="C60" s="66"/>
      <c r="D60" s="54"/>
      <c r="E60" s="46"/>
      <c r="F60" s="2"/>
      <c r="G60" s="46"/>
      <c r="H60" s="4"/>
      <c r="I60" s="3"/>
      <c r="J60" s="46"/>
      <c r="K60" s="64"/>
      <c r="L60" s="4"/>
      <c r="M60" s="5"/>
      <c r="N60" s="5"/>
      <c r="O60" s="2"/>
      <c r="P60" s="68"/>
      <c r="Q60" s="2"/>
      <c r="R60" s="2"/>
      <c r="S60" s="68"/>
      <c r="T60" s="2"/>
      <c r="U60" s="2"/>
      <c r="V60" s="68"/>
      <c r="W60" s="2"/>
      <c r="X60" s="2"/>
      <c r="Y60" s="68"/>
      <c r="Z60" s="2"/>
      <c r="AA60" s="2"/>
      <c r="AB60" s="68"/>
      <c r="AC60" s="2"/>
      <c r="AD60" s="2"/>
      <c r="AE60" s="2"/>
      <c r="AF60" s="2"/>
      <c r="AG60" s="2"/>
      <c r="AH60" s="68"/>
      <c r="AI60" s="75"/>
      <c r="AJ60" s="6"/>
      <c r="AK60" s="5"/>
      <c r="AL60" s="2"/>
      <c r="AM60" s="2"/>
      <c r="AN60" s="55"/>
      <c r="AO60" s="7"/>
      <c r="AP60" s="8"/>
    </row>
    <row r="61" spans="1:42" s="53" customFormat="1" x14ac:dyDescent="0.2">
      <c r="A61" s="65"/>
      <c r="B61" s="66"/>
      <c r="C61" s="66"/>
      <c r="E61" s="46"/>
      <c r="F61" s="2"/>
      <c r="G61" s="46"/>
      <c r="H61" s="4"/>
      <c r="I61" s="3"/>
      <c r="J61" s="46"/>
      <c r="K61" s="64"/>
      <c r="L61" s="4"/>
      <c r="M61" s="5"/>
      <c r="N61" s="5"/>
      <c r="O61" s="2"/>
      <c r="P61" s="68"/>
      <c r="Q61" s="2"/>
      <c r="R61" s="2"/>
      <c r="S61" s="68"/>
      <c r="T61" s="2"/>
      <c r="U61" s="2"/>
      <c r="V61" s="68"/>
      <c r="W61" s="2"/>
      <c r="X61" s="2"/>
      <c r="Y61" s="68"/>
      <c r="Z61" s="2"/>
      <c r="AA61" s="2"/>
      <c r="AB61" s="68"/>
      <c r="AC61" s="2"/>
      <c r="AD61" s="2"/>
      <c r="AE61" s="2"/>
      <c r="AF61" s="2"/>
      <c r="AG61" s="2"/>
      <c r="AH61" s="68"/>
      <c r="AI61" s="75"/>
      <c r="AJ61" s="6"/>
      <c r="AK61" s="5"/>
      <c r="AL61" s="2"/>
      <c r="AM61" s="2"/>
      <c r="AN61" s="55"/>
      <c r="AO61" s="7"/>
      <c r="AP61" s="8"/>
    </row>
    <row r="62" spans="1:42" s="53" customFormat="1" x14ac:dyDescent="0.2">
      <c r="A62" s="65"/>
      <c r="B62" s="66"/>
      <c r="C62" s="66"/>
      <c r="E62" s="46"/>
      <c r="F62" s="2"/>
      <c r="G62" s="46"/>
      <c r="H62" s="4"/>
      <c r="I62" s="3"/>
      <c r="J62" s="46"/>
      <c r="K62" s="64"/>
      <c r="L62" s="4"/>
      <c r="M62" s="5"/>
      <c r="N62" s="5"/>
      <c r="O62" s="2"/>
      <c r="P62" s="68"/>
      <c r="Q62" s="2"/>
      <c r="R62" s="2"/>
      <c r="S62" s="68"/>
      <c r="T62" s="2"/>
      <c r="U62" s="2"/>
      <c r="V62" s="68"/>
      <c r="W62" s="2"/>
      <c r="X62" s="2"/>
      <c r="Y62" s="68"/>
      <c r="Z62" s="2"/>
      <c r="AA62" s="2"/>
      <c r="AB62" s="68"/>
      <c r="AC62" s="2"/>
      <c r="AD62" s="2"/>
      <c r="AE62" s="2"/>
      <c r="AF62" s="2"/>
      <c r="AG62" s="2"/>
      <c r="AH62" s="68"/>
      <c r="AI62" s="75"/>
      <c r="AJ62" s="6"/>
      <c r="AK62" s="5"/>
      <c r="AL62" s="2"/>
      <c r="AM62" s="2"/>
      <c r="AN62" s="55"/>
      <c r="AO62" s="7"/>
      <c r="AP62" s="8"/>
    </row>
    <row r="63" spans="1:42" x14ac:dyDescent="0.2">
      <c r="A63" s="65"/>
      <c r="B63" s="66"/>
      <c r="C63" s="66"/>
      <c r="E63" s="46"/>
      <c r="F63" s="2"/>
      <c r="G63" s="46"/>
      <c r="J63" s="46"/>
      <c r="K63" s="64"/>
      <c r="AE63" s="2"/>
      <c r="AK63" s="5"/>
      <c r="AN63" s="55"/>
      <c r="AP63" s="50"/>
    </row>
    <row r="64" spans="1:42" x14ac:dyDescent="0.2">
      <c r="A64" s="65"/>
      <c r="B64" s="66"/>
      <c r="C64" s="66"/>
      <c r="E64" s="46"/>
      <c r="F64" s="2"/>
      <c r="G64" s="46"/>
      <c r="J64" s="46"/>
      <c r="K64" s="64"/>
      <c r="AE64" s="2"/>
      <c r="AK64" s="5"/>
      <c r="AN64" s="55"/>
      <c r="AP64" s="50"/>
    </row>
    <row r="65" spans="1:42" x14ac:dyDescent="0.2">
      <c r="A65" s="65"/>
      <c r="B65" s="66"/>
      <c r="C65" s="66"/>
      <c r="D65" s="51"/>
      <c r="E65" s="46"/>
      <c r="F65" s="2"/>
      <c r="G65" s="46"/>
      <c r="J65" s="46"/>
      <c r="K65" s="64"/>
      <c r="AE65" s="2"/>
      <c r="AK65" s="5"/>
      <c r="AN65" s="55"/>
      <c r="AP65" s="50"/>
    </row>
    <row r="66" spans="1:42" x14ac:dyDescent="0.2">
      <c r="A66" s="65"/>
      <c r="B66" s="66"/>
      <c r="C66" s="66"/>
      <c r="D66" s="51"/>
      <c r="E66" s="46"/>
      <c r="F66" s="2"/>
      <c r="G66" s="46"/>
      <c r="J66" s="46"/>
      <c r="K66" s="64"/>
      <c r="AE66" s="2"/>
      <c r="AK66" s="5"/>
      <c r="AN66" s="55"/>
      <c r="AP66" s="50"/>
    </row>
    <row r="67" spans="1:42" x14ac:dyDescent="0.2">
      <c r="A67" s="65"/>
      <c r="B67" s="66"/>
      <c r="C67" s="66"/>
      <c r="E67" s="46"/>
      <c r="F67" s="2"/>
      <c r="G67" s="46"/>
      <c r="J67" s="46"/>
      <c r="K67" s="64"/>
      <c r="AE67" s="2"/>
      <c r="AK67" s="5"/>
      <c r="AN67" s="55"/>
      <c r="AP67" s="50"/>
    </row>
    <row r="68" spans="1:42" x14ac:dyDescent="0.2">
      <c r="C68" s="51"/>
      <c r="D68" s="51"/>
      <c r="E68" s="46"/>
      <c r="F68" s="2"/>
      <c r="J68" s="46"/>
      <c r="AE68" s="2"/>
      <c r="AK68" s="5"/>
      <c r="AN68" s="55"/>
      <c r="AP68" s="50"/>
    </row>
    <row r="69" spans="1:42" x14ac:dyDescent="0.2">
      <c r="E69" s="46"/>
      <c r="F69" s="2"/>
      <c r="J69" s="46"/>
      <c r="AE69" s="2"/>
      <c r="AK69" s="5"/>
      <c r="AN69" s="55"/>
    </row>
    <row r="70" spans="1:42" s="53" customFormat="1" x14ac:dyDescent="0.2">
      <c r="A70" s="2"/>
      <c r="C70" s="8"/>
      <c r="E70" s="46"/>
      <c r="F70" s="2"/>
      <c r="G70" s="3"/>
      <c r="H70" s="4"/>
      <c r="I70" s="3"/>
      <c r="J70" s="46"/>
      <c r="K70" s="3"/>
      <c r="L70" s="4"/>
      <c r="M70" s="5"/>
      <c r="N70" s="5"/>
      <c r="O70" s="2"/>
      <c r="P70" s="68"/>
      <c r="Q70" s="2"/>
      <c r="R70" s="2"/>
      <c r="S70" s="68"/>
      <c r="T70" s="2"/>
      <c r="U70" s="2"/>
      <c r="V70" s="68"/>
      <c r="W70" s="2"/>
      <c r="X70" s="2"/>
      <c r="Y70" s="68"/>
      <c r="Z70" s="2"/>
      <c r="AA70" s="2"/>
      <c r="AB70" s="68"/>
      <c r="AC70" s="2"/>
      <c r="AD70" s="2"/>
      <c r="AE70" s="2"/>
      <c r="AF70" s="2"/>
      <c r="AG70" s="2"/>
      <c r="AH70" s="68"/>
      <c r="AI70" s="75"/>
      <c r="AJ70" s="6"/>
      <c r="AK70" s="5"/>
      <c r="AL70" s="2"/>
      <c r="AM70" s="2"/>
      <c r="AN70" s="55"/>
      <c r="AO70" s="7"/>
      <c r="AP70" s="8"/>
    </row>
    <row r="71" spans="1:42" x14ac:dyDescent="0.2">
      <c r="E71" s="46"/>
      <c r="F71" s="2"/>
      <c r="J71" s="46"/>
      <c r="AE71" s="2"/>
      <c r="AK71" s="5"/>
      <c r="AN71" s="55"/>
      <c r="AP71" s="50"/>
    </row>
    <row r="72" spans="1:42" x14ac:dyDescent="0.2">
      <c r="E72" s="46"/>
      <c r="F72" s="2"/>
      <c r="J72" s="46"/>
      <c r="AE72" s="2"/>
      <c r="AK72" s="5"/>
      <c r="AN72" s="55"/>
    </row>
    <row r="73" spans="1:42" s="53" customFormat="1" x14ac:dyDescent="0.2">
      <c r="A73" s="2"/>
      <c r="C73" s="8"/>
      <c r="E73" s="46"/>
      <c r="F73" s="2"/>
      <c r="G73" s="3"/>
      <c r="H73" s="4"/>
      <c r="I73" s="3"/>
      <c r="J73" s="46"/>
      <c r="K73" s="3"/>
      <c r="L73" s="4"/>
      <c r="M73" s="5"/>
      <c r="N73" s="5"/>
      <c r="O73" s="2"/>
      <c r="P73" s="68"/>
      <c r="Q73" s="2"/>
      <c r="R73" s="2"/>
      <c r="S73" s="68"/>
      <c r="T73" s="2"/>
      <c r="U73" s="2"/>
      <c r="V73" s="68"/>
      <c r="W73" s="2"/>
      <c r="X73" s="2"/>
      <c r="Y73" s="68"/>
      <c r="Z73" s="2"/>
      <c r="AA73" s="2"/>
      <c r="AB73" s="68"/>
      <c r="AC73" s="2"/>
      <c r="AD73" s="2"/>
      <c r="AE73" s="2"/>
      <c r="AF73" s="2"/>
      <c r="AG73" s="2"/>
      <c r="AH73" s="68"/>
      <c r="AI73" s="75"/>
      <c r="AJ73" s="6"/>
      <c r="AK73" s="5"/>
      <c r="AL73" s="2"/>
      <c r="AM73" s="2"/>
      <c r="AN73" s="55"/>
      <c r="AO73" s="7"/>
      <c r="AP73" s="8"/>
    </row>
    <row r="74" spans="1:42" x14ac:dyDescent="0.2">
      <c r="E74" s="46"/>
      <c r="F74" s="2"/>
      <c r="J74" s="46"/>
      <c r="AE74" s="2"/>
      <c r="AK74" s="5"/>
      <c r="AN74" s="55"/>
      <c r="AP74" s="50"/>
    </row>
    <row r="75" spans="1:42" x14ac:dyDescent="0.2">
      <c r="E75" s="46"/>
      <c r="F75" s="2"/>
      <c r="J75" s="46"/>
      <c r="AE75" s="2"/>
      <c r="AK75" s="5"/>
      <c r="AN75" s="55"/>
    </row>
    <row r="76" spans="1:42" x14ac:dyDescent="0.2">
      <c r="E76" s="46"/>
      <c r="J76" s="46"/>
      <c r="AE76" s="2"/>
      <c r="AK76" s="5"/>
      <c r="AN76" s="55"/>
    </row>
    <row r="77" spans="1:42" x14ac:dyDescent="0.2">
      <c r="E77" s="46"/>
      <c r="J77" s="46"/>
      <c r="AE77" s="2"/>
      <c r="AK77" s="5"/>
      <c r="AN77" s="55"/>
    </row>
    <row r="78" spans="1:42" x14ac:dyDescent="0.2">
      <c r="E78" s="46"/>
      <c r="J78" s="46"/>
      <c r="AE78" s="2"/>
      <c r="AK78" s="5"/>
      <c r="AN78" s="55"/>
    </row>
    <row r="79" spans="1:42" x14ac:dyDescent="0.2">
      <c r="E79" s="46"/>
      <c r="J79" s="46"/>
      <c r="AE79" s="2"/>
      <c r="AK79" s="5"/>
      <c r="AN79" s="55"/>
    </row>
    <row r="80" spans="1:42" x14ac:dyDescent="0.2">
      <c r="E80" s="46"/>
      <c r="J80" s="46"/>
      <c r="AE80" s="2"/>
      <c r="AK80" s="5"/>
      <c r="AN80" s="55"/>
    </row>
    <row r="81" spans="5:40" x14ac:dyDescent="0.2">
      <c r="E81" s="46"/>
      <c r="J81" s="46"/>
      <c r="AE81" s="2"/>
      <c r="AK81" s="5"/>
      <c r="AN81" s="55"/>
    </row>
    <row r="82" spans="5:40" x14ac:dyDescent="0.2">
      <c r="E82" s="46"/>
      <c r="J82" s="46"/>
      <c r="AE82" s="2"/>
      <c r="AK82" s="5"/>
      <c r="AN82" s="55"/>
    </row>
    <row r="83" spans="5:40" x14ac:dyDescent="0.2">
      <c r="E83" s="46"/>
      <c r="J83" s="46"/>
      <c r="AE83" s="2"/>
      <c r="AK83" s="5"/>
      <c r="AN83" s="55"/>
    </row>
    <row r="84" spans="5:40" x14ac:dyDescent="0.2">
      <c r="E84" s="46"/>
      <c r="J84" s="46"/>
      <c r="AE84" s="2"/>
      <c r="AK84" s="5"/>
      <c r="AN84" s="55"/>
    </row>
    <row r="85" spans="5:40" x14ac:dyDescent="0.2">
      <c r="E85" s="46"/>
      <c r="J85" s="46"/>
      <c r="AE85" s="2"/>
      <c r="AK85" s="5"/>
      <c r="AN85" s="55"/>
    </row>
    <row r="86" spans="5:40" x14ac:dyDescent="0.2">
      <c r="E86" s="46"/>
      <c r="J86" s="46"/>
      <c r="AE86" s="2"/>
      <c r="AK86" s="5"/>
      <c r="AN86" s="55"/>
    </row>
    <row r="87" spans="5:40" x14ac:dyDescent="0.2">
      <c r="E87" s="46"/>
      <c r="J87" s="46"/>
      <c r="AE87" s="2"/>
      <c r="AK87" s="5"/>
      <c r="AN87" s="55"/>
    </row>
    <row r="88" spans="5:40" x14ac:dyDescent="0.2">
      <c r="E88" s="46"/>
      <c r="J88" s="46"/>
      <c r="AE88" s="2"/>
      <c r="AK88" s="5"/>
      <c r="AN88" s="55"/>
    </row>
    <row r="89" spans="5:40" x14ac:dyDescent="0.2">
      <c r="E89" s="46"/>
      <c r="J89" s="46"/>
      <c r="AE89" s="2"/>
      <c r="AK89" s="5"/>
      <c r="AN89" s="55"/>
    </row>
    <row r="90" spans="5:40" x14ac:dyDescent="0.2">
      <c r="E90" s="46"/>
      <c r="J90" s="46"/>
      <c r="AK90" s="5"/>
      <c r="AN90" s="55"/>
    </row>
    <row r="91" spans="5:40" x14ac:dyDescent="0.2">
      <c r="E91" s="46"/>
      <c r="J91" s="46"/>
      <c r="AK91" s="5"/>
      <c r="AN91" s="55"/>
    </row>
    <row r="92" spans="5:40" x14ac:dyDescent="0.2">
      <c r="E92" s="46"/>
      <c r="J92" s="46"/>
      <c r="AK92" s="5"/>
      <c r="AN92" s="55"/>
    </row>
    <row r="93" spans="5:40" x14ac:dyDescent="0.2">
      <c r="E93" s="46"/>
      <c r="J93" s="46"/>
      <c r="AK93" s="5"/>
      <c r="AN93" s="55"/>
    </row>
    <row r="94" spans="5:40" x14ac:dyDescent="0.2">
      <c r="E94" s="46"/>
      <c r="J94" s="46"/>
      <c r="AK94" s="5"/>
      <c r="AN94" s="55"/>
    </row>
    <row r="95" spans="5:40" x14ac:dyDescent="0.2">
      <c r="E95" s="46"/>
      <c r="J95" s="46"/>
      <c r="AK95" s="5"/>
      <c r="AN95" s="55"/>
    </row>
    <row r="96" spans="5:40" x14ac:dyDescent="0.2">
      <c r="E96" s="46"/>
      <c r="J96" s="46"/>
      <c r="AK96" s="5"/>
    </row>
    <row r="97" spans="5:37" x14ac:dyDescent="0.2">
      <c r="E97" s="46"/>
      <c r="J97" s="46"/>
      <c r="AK97" s="5"/>
    </row>
    <row r="98" spans="5:37" x14ac:dyDescent="0.2">
      <c r="E98" s="46"/>
      <c r="J98" s="46"/>
      <c r="AK98" s="5"/>
    </row>
    <row r="99" spans="5:37" x14ac:dyDescent="0.2">
      <c r="E99" s="46"/>
      <c r="J99" s="46"/>
      <c r="AK99" s="5"/>
    </row>
  </sheetData>
  <autoFilter ref="A9:AR51" xr:uid="{FFF01152-44FC-4D73-B0AE-69B2F6DB6AFD}">
    <filterColumn colId="2">
      <filters>
        <filter val="4 sp pony"/>
      </filters>
    </filterColumn>
  </autoFilter>
  <sortState xmlns:xlrd2="http://schemas.microsoft.com/office/spreadsheetml/2017/richdata2" ref="A50:AR51">
    <sortCondition ref="AN50:AN51"/>
  </sortState>
  <printOptions gridLines="1"/>
  <pageMargins left="0.7" right="0.7" top="0.75" bottom="0.75" header="0.3" footer="0.3"/>
  <pageSetup paperSize="9" scale="95" pageOrder="overThenDown" orientation="landscape" horizontalDpi="0" verticalDpi="0" r:id="rId1"/>
  <headerFooter alignWithMargins="0">
    <oddFooter>&amp;L&amp;"Arial,Standaard"&amp;9Datum: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9F1C-B9E6-49F9-9AD0-15ACEAC4C0F4}">
  <sheetPr filterMode="1"/>
  <dimension ref="A1:AR98"/>
  <sheetViews>
    <sheetView workbookViewId="0">
      <selection activeCell="AQ32" sqref="AQ32"/>
    </sheetView>
  </sheetViews>
  <sheetFormatPr defaultColWidth="9" defaultRowHeight="12.75" x14ac:dyDescent="0.2"/>
  <cols>
    <col min="1" max="1" width="3.375" style="2" customWidth="1"/>
    <col min="2" max="2" width="25" style="2" customWidth="1"/>
    <col min="3" max="3" width="3.75" style="50" customWidth="1"/>
    <col min="4" max="4" width="0.5" style="2" customWidth="1"/>
    <col min="5" max="5" width="7.5" style="3" customWidth="1"/>
    <col min="6" max="6" width="0.5" style="4" customWidth="1"/>
    <col min="7" max="7" width="7.25" style="3" customWidth="1"/>
    <col min="8" max="8" width="0.625" style="4" customWidth="1"/>
    <col min="9" max="11" width="7.875" style="3" hidden="1" customWidth="1"/>
    <col min="12" max="12" width="1.125" style="4" hidden="1" customWidth="1"/>
    <col min="13" max="13" width="7.25" style="5" hidden="1" customWidth="1"/>
    <col min="14" max="14" width="5.75" style="5" customWidth="1"/>
    <col min="15" max="15" width="0.75" style="2" customWidth="1"/>
    <col min="16" max="16" width="4.875" style="68" customWidth="1"/>
    <col min="17" max="17" width="4.125" style="2" customWidth="1"/>
    <col min="18" max="18" width="0.75" style="2" customWidth="1"/>
    <col min="19" max="19" width="4.875" style="68" customWidth="1"/>
    <col min="20" max="20" width="3.75" style="2" customWidth="1"/>
    <col min="21" max="21" width="0.75" style="2" customWidth="1"/>
    <col min="22" max="22" width="4.875" style="68" customWidth="1"/>
    <col min="23" max="23" width="4.25" style="2" customWidth="1"/>
    <col min="24" max="24" width="0.75" style="2" customWidth="1"/>
    <col min="25" max="25" width="4.875" style="68" customWidth="1"/>
    <col min="26" max="26" width="4.625" style="2" customWidth="1"/>
    <col min="27" max="27" width="0.5" style="2" customWidth="1"/>
    <col min="28" max="28" width="4.875" style="68" customWidth="1"/>
    <col min="29" max="29" width="4.875" style="2" customWidth="1"/>
    <col min="30" max="30" width="1.125" style="2" hidden="1" customWidth="1"/>
    <col min="31" max="31" width="4.875" style="6" hidden="1" customWidth="1"/>
    <col min="32" max="32" width="4.875" style="2" hidden="1" customWidth="1"/>
    <col min="33" max="33" width="0.375" style="2" customWidth="1"/>
    <col min="34" max="34" width="7.375" style="68" customWidth="1"/>
    <col min="35" max="35" width="9.375" style="75" hidden="1" customWidth="1"/>
    <col min="36" max="36" width="7.875" style="6" hidden="1" customWidth="1"/>
    <col min="37" max="37" width="5.875" style="2" customWidth="1"/>
    <col min="38" max="38" width="4.875" style="2" customWidth="1"/>
    <col min="39" max="39" width="0.25" style="2" customWidth="1"/>
    <col min="40" max="40" width="7.5" style="7" customWidth="1"/>
    <col min="41" max="41" width="0.5" style="7" customWidth="1"/>
    <col min="42" max="42" width="4.875" style="8" customWidth="1"/>
    <col min="43" max="16384" width="9" style="2"/>
  </cols>
  <sheetData>
    <row r="1" spans="1:44" ht="18.75" x14ac:dyDescent="0.3">
      <c r="A1" s="1" t="s">
        <v>85</v>
      </c>
    </row>
    <row r="4" spans="1:44" x14ac:dyDescent="0.2">
      <c r="A4" s="10" t="s">
        <v>0</v>
      </c>
      <c r="B4" s="9" t="s">
        <v>1</v>
      </c>
      <c r="C4" s="11" t="s">
        <v>2</v>
      </c>
      <c r="D4" s="11"/>
      <c r="E4" s="12"/>
      <c r="F4" s="14" t="s">
        <v>3</v>
      </c>
      <c r="G4" s="14"/>
      <c r="H4" s="15"/>
      <c r="I4" s="16" t="s">
        <v>4</v>
      </c>
      <c r="J4" s="16" t="s">
        <v>5</v>
      </c>
      <c r="K4" s="16" t="s">
        <v>6</v>
      </c>
      <c r="L4" s="13"/>
      <c r="M4" s="17" t="s">
        <v>7</v>
      </c>
      <c r="N4" s="18"/>
      <c r="O4" s="10"/>
      <c r="P4" s="78"/>
      <c r="Q4" s="19" t="s">
        <v>8</v>
      </c>
      <c r="R4" s="11"/>
      <c r="S4" s="69"/>
      <c r="T4" s="19" t="s">
        <v>9</v>
      </c>
      <c r="U4" s="10"/>
      <c r="V4" s="69"/>
      <c r="W4" s="19" t="s">
        <v>10</v>
      </c>
      <c r="X4" s="10"/>
      <c r="Y4" s="69"/>
      <c r="Z4" s="19" t="s">
        <v>11</v>
      </c>
      <c r="AA4" s="10"/>
      <c r="AB4" s="69"/>
      <c r="AC4" s="19" t="s">
        <v>12</v>
      </c>
      <c r="AD4" s="52"/>
      <c r="AE4" s="20"/>
      <c r="AF4" s="19" t="s">
        <v>35</v>
      </c>
      <c r="AG4" s="10"/>
      <c r="AH4" s="74" t="s">
        <v>13</v>
      </c>
      <c r="AI4" s="76"/>
      <c r="AJ4" s="14" t="s">
        <v>13</v>
      </c>
      <c r="AK4" s="14"/>
      <c r="AL4" s="21"/>
      <c r="AM4" s="10"/>
      <c r="AN4" s="22" t="s">
        <v>14</v>
      </c>
      <c r="AO4" s="23"/>
      <c r="AP4" s="24" t="s">
        <v>15</v>
      </c>
    </row>
    <row r="5" spans="1:44" x14ac:dyDescent="0.2">
      <c r="A5" s="10"/>
      <c r="B5" s="10"/>
      <c r="C5" s="11"/>
      <c r="D5" s="10"/>
      <c r="E5" s="25"/>
      <c r="F5" s="26"/>
      <c r="G5" s="25"/>
      <c r="H5" s="26"/>
      <c r="I5" s="25" t="s">
        <v>16</v>
      </c>
      <c r="J5" s="25" t="s">
        <v>17</v>
      </c>
      <c r="K5" s="25" t="s">
        <v>18</v>
      </c>
      <c r="L5" s="27"/>
      <c r="M5" s="28" t="s">
        <v>19</v>
      </c>
      <c r="N5" s="29" t="s">
        <v>20</v>
      </c>
      <c r="O5" s="10"/>
      <c r="P5" s="70" t="s">
        <v>17</v>
      </c>
      <c r="Q5" s="31" t="s">
        <v>21</v>
      </c>
      <c r="R5" s="11"/>
      <c r="S5" s="70" t="s">
        <v>17</v>
      </c>
      <c r="T5" s="31" t="s">
        <v>21</v>
      </c>
      <c r="U5" s="10"/>
      <c r="V5" s="70" t="s">
        <v>17</v>
      </c>
      <c r="W5" s="31" t="s">
        <v>21</v>
      </c>
      <c r="X5" s="10"/>
      <c r="Y5" s="70" t="s">
        <v>17</v>
      </c>
      <c r="Z5" s="31" t="s">
        <v>21</v>
      </c>
      <c r="AA5" s="10"/>
      <c r="AB5" s="70" t="s">
        <v>17</v>
      </c>
      <c r="AC5" s="31" t="s">
        <v>21</v>
      </c>
      <c r="AD5" s="11"/>
      <c r="AE5" s="30" t="s">
        <v>17</v>
      </c>
      <c r="AF5" s="31" t="s">
        <v>21</v>
      </c>
      <c r="AG5" s="10"/>
      <c r="AH5" s="70" t="s">
        <v>22</v>
      </c>
      <c r="AI5" s="77" t="s">
        <v>23</v>
      </c>
      <c r="AJ5" s="32" t="s">
        <v>24</v>
      </c>
      <c r="AK5" s="33" t="s">
        <v>25</v>
      </c>
      <c r="AL5" s="31" t="s">
        <v>26</v>
      </c>
      <c r="AM5" s="10"/>
      <c r="AN5" s="34" t="s">
        <v>26</v>
      </c>
      <c r="AO5" s="23"/>
      <c r="AP5" s="35" t="s">
        <v>27</v>
      </c>
    </row>
    <row r="6" spans="1:44" x14ac:dyDescent="0.2">
      <c r="A6" s="10"/>
      <c r="B6" s="10"/>
      <c r="C6" s="11"/>
      <c r="D6" s="10"/>
      <c r="E6" s="33" t="s">
        <v>28</v>
      </c>
      <c r="F6" s="26"/>
      <c r="G6" s="33" t="s">
        <v>29</v>
      </c>
      <c r="H6" s="26"/>
      <c r="I6" s="25"/>
      <c r="J6" s="25"/>
      <c r="K6" s="25"/>
      <c r="L6" s="27"/>
      <c r="M6" s="28"/>
      <c r="N6" s="36" t="s">
        <v>26</v>
      </c>
      <c r="O6" s="10"/>
      <c r="P6" s="71"/>
      <c r="Q6" s="38" t="s">
        <v>30</v>
      </c>
      <c r="R6" s="11"/>
      <c r="S6" s="71"/>
      <c r="T6" s="38" t="s">
        <v>30</v>
      </c>
      <c r="U6" s="10"/>
      <c r="V6" s="71"/>
      <c r="W6" s="38" t="s">
        <v>30</v>
      </c>
      <c r="X6" s="10"/>
      <c r="Y6" s="71"/>
      <c r="Z6" s="38" t="s">
        <v>30</v>
      </c>
      <c r="AA6" s="10"/>
      <c r="AB6" s="71"/>
      <c r="AC6" s="38" t="s">
        <v>30</v>
      </c>
      <c r="AD6" s="11"/>
      <c r="AE6" s="37"/>
      <c r="AF6" s="38" t="s">
        <v>30</v>
      </c>
      <c r="AG6" s="10"/>
      <c r="AH6" s="71" t="s">
        <v>31</v>
      </c>
      <c r="AI6" s="77" t="s">
        <v>17</v>
      </c>
      <c r="AJ6" s="32" t="s">
        <v>18</v>
      </c>
      <c r="AK6" s="39" t="s">
        <v>26</v>
      </c>
      <c r="AL6" s="38" t="s">
        <v>30</v>
      </c>
      <c r="AM6" s="10"/>
      <c r="AN6" s="34" t="s">
        <v>32</v>
      </c>
      <c r="AO6" s="23"/>
      <c r="AP6" s="35"/>
    </row>
    <row r="7" spans="1:44" x14ac:dyDescent="0.2">
      <c r="A7" s="10"/>
      <c r="B7" s="10"/>
      <c r="C7" s="11"/>
      <c r="D7" s="10"/>
      <c r="E7" s="40" t="s">
        <v>17</v>
      </c>
      <c r="F7" s="26"/>
      <c r="G7" s="40" t="s">
        <v>17</v>
      </c>
      <c r="H7" s="26"/>
      <c r="I7" s="25"/>
      <c r="J7" s="25"/>
      <c r="K7" s="25"/>
      <c r="L7" s="27"/>
      <c r="M7" s="28"/>
      <c r="N7" s="41" t="s">
        <v>32</v>
      </c>
      <c r="O7" s="10"/>
      <c r="P7" s="72"/>
      <c r="Q7" s="43" t="s">
        <v>33</v>
      </c>
      <c r="R7" s="11"/>
      <c r="S7" s="72"/>
      <c r="T7" s="43" t="s">
        <v>33</v>
      </c>
      <c r="U7" s="10"/>
      <c r="V7" s="72"/>
      <c r="W7" s="43" t="s">
        <v>33</v>
      </c>
      <c r="X7" s="10"/>
      <c r="Y7" s="72"/>
      <c r="Z7" s="43" t="s">
        <v>33</v>
      </c>
      <c r="AA7" s="10"/>
      <c r="AB7" s="72"/>
      <c r="AC7" s="43" t="s">
        <v>33</v>
      </c>
      <c r="AD7" s="11"/>
      <c r="AE7" s="42"/>
      <c r="AF7" s="43" t="s">
        <v>33</v>
      </c>
      <c r="AG7" s="10"/>
      <c r="AH7" s="72" t="s">
        <v>17</v>
      </c>
      <c r="AI7" s="77"/>
      <c r="AJ7" s="32"/>
      <c r="AK7" s="40" t="s">
        <v>32</v>
      </c>
      <c r="AL7" s="43" t="s">
        <v>33</v>
      </c>
      <c r="AM7" s="10"/>
      <c r="AN7" s="44"/>
      <c r="AO7" s="23"/>
      <c r="AP7" s="45"/>
    </row>
    <row r="8" spans="1:44" ht="12" customHeight="1" x14ac:dyDescent="0.2">
      <c r="I8" s="46" t="s">
        <v>34</v>
      </c>
      <c r="J8" s="46"/>
      <c r="K8" s="46"/>
      <c r="L8" s="47"/>
      <c r="M8" s="48"/>
      <c r="N8" s="48"/>
      <c r="P8" s="73"/>
      <c r="Q8" s="50"/>
      <c r="R8" s="50"/>
      <c r="S8" s="73"/>
      <c r="T8" s="50"/>
      <c r="V8" s="73"/>
      <c r="W8" s="50"/>
      <c r="Y8" s="73"/>
      <c r="Z8" s="50"/>
      <c r="AB8" s="73"/>
      <c r="AC8" s="50"/>
      <c r="AD8" s="50"/>
      <c r="AE8" s="49"/>
      <c r="AF8" s="50"/>
    </row>
    <row r="9" spans="1:44" s="53" customFormat="1" hidden="1" x14ac:dyDescent="0.2">
      <c r="A9" s="65">
        <v>1</v>
      </c>
      <c r="B9" s="66" t="s">
        <v>42</v>
      </c>
      <c r="C9" s="66" t="s">
        <v>79</v>
      </c>
      <c r="E9" s="46">
        <v>0.41666666666666669</v>
      </c>
      <c r="F9" s="2"/>
      <c r="G9" s="46">
        <v>0.46704861111111112</v>
      </c>
      <c r="H9" s="4"/>
      <c r="I9" s="3">
        <f>G9-E9</f>
        <v>5.0381944444444438E-2</v>
      </c>
      <c r="J9" s="46">
        <v>4.791666666666667E-2</v>
      </c>
      <c r="K9" s="64">
        <f t="shared" ref="K9:K50" si="0">ABS(I9-J9)</f>
        <v>2.4652777777777676E-3</v>
      </c>
      <c r="L9" s="4"/>
      <c r="M9" s="5">
        <v>0</v>
      </c>
      <c r="N9" s="5">
        <f t="shared" ref="N9:N50" si="1">IF((M9&lt;0),0,M9)</f>
        <v>0</v>
      </c>
      <c r="O9" s="2"/>
      <c r="P9" s="68">
        <v>39.65</v>
      </c>
      <c r="Q9" s="2">
        <v>0</v>
      </c>
      <c r="R9" s="2"/>
      <c r="S9" s="68">
        <v>34.28</v>
      </c>
      <c r="T9" s="2">
        <v>0</v>
      </c>
      <c r="U9" s="2"/>
      <c r="V9" s="68">
        <v>40.94</v>
      </c>
      <c r="W9" s="2">
        <v>0</v>
      </c>
      <c r="X9" s="2"/>
      <c r="Y9" s="68">
        <v>35.78</v>
      </c>
      <c r="Z9" s="2">
        <v>0</v>
      </c>
      <c r="AA9" s="2"/>
      <c r="AB9" s="68">
        <v>44.9</v>
      </c>
      <c r="AC9" s="2">
        <v>0</v>
      </c>
      <c r="AD9" s="2"/>
      <c r="AE9" s="2"/>
      <c r="AF9" s="2"/>
      <c r="AG9" s="2"/>
      <c r="AH9" s="68">
        <v>157.47999999999999</v>
      </c>
      <c r="AI9" s="75">
        <v>192</v>
      </c>
      <c r="AJ9" s="6">
        <f t="shared" ref="AJ9:AJ50" si="2">AH9-AI9</f>
        <v>-34.52000000000001</v>
      </c>
      <c r="AK9" s="5">
        <f t="shared" ref="AK9:AK50" si="3">IF(AJ9&lt;0,0*AH9,0*AI9+0.5*AJ9)</f>
        <v>0</v>
      </c>
      <c r="AL9" s="2">
        <v>12</v>
      </c>
      <c r="AM9" s="2"/>
      <c r="AN9" s="55">
        <f t="shared" ref="AN9:AN16" si="4">N9+(P9*0.25+Q9)+(S9*0.25+T9)+(V9*0.25+W9)+(Y9*0.25+Z9)+(AB9*0.25+AC9)+(AE9*0.25+AF9)+AK9+AL9</f>
        <v>60.887500000000003</v>
      </c>
      <c r="AO9" s="7"/>
      <c r="AP9" s="8"/>
    </row>
    <row r="10" spans="1:44" s="53" customFormat="1" hidden="1" x14ac:dyDescent="0.2">
      <c r="A10" s="65">
        <v>2</v>
      </c>
      <c r="B10" s="66" t="s">
        <v>36</v>
      </c>
      <c r="C10" s="66" t="s">
        <v>78</v>
      </c>
      <c r="E10" s="46">
        <v>0.42013888888888901</v>
      </c>
      <c r="F10" s="2"/>
      <c r="G10" s="46">
        <v>0.47054398148148147</v>
      </c>
      <c r="H10" s="4"/>
      <c r="I10" s="3">
        <f t="shared" ref="I10:I50" si="5">G10-E10</f>
        <v>5.040509259259246E-2</v>
      </c>
      <c r="J10" s="46">
        <v>4.791666666666667E-2</v>
      </c>
      <c r="K10" s="64">
        <f t="shared" si="0"/>
        <v>2.4884259259257899E-3</v>
      </c>
      <c r="L10" s="4"/>
      <c r="M10" s="5">
        <v>0</v>
      </c>
      <c r="N10" s="5">
        <f t="shared" si="1"/>
        <v>0</v>
      </c>
      <c r="O10" s="2"/>
      <c r="P10" s="68">
        <v>48.3</v>
      </c>
      <c r="Q10" s="2">
        <v>0</v>
      </c>
      <c r="R10" s="2"/>
      <c r="S10" s="68">
        <v>52</v>
      </c>
      <c r="T10" s="2">
        <v>2</v>
      </c>
      <c r="U10" s="2"/>
      <c r="V10" s="68">
        <v>39.1</v>
      </c>
      <c r="W10" s="2">
        <v>0</v>
      </c>
      <c r="X10" s="2"/>
      <c r="Y10" s="68">
        <v>39.29</v>
      </c>
      <c r="Z10" s="2">
        <v>0</v>
      </c>
      <c r="AA10" s="2"/>
      <c r="AB10" s="68">
        <v>45.31</v>
      </c>
      <c r="AC10" s="2">
        <v>2</v>
      </c>
      <c r="AD10" s="2"/>
      <c r="AE10" s="2"/>
      <c r="AF10" s="2"/>
      <c r="AG10" s="2"/>
      <c r="AH10" s="68">
        <v>176.79</v>
      </c>
      <c r="AI10" s="75">
        <v>192</v>
      </c>
      <c r="AJ10" s="6">
        <f t="shared" si="2"/>
        <v>-15.210000000000008</v>
      </c>
      <c r="AK10" s="5">
        <f t="shared" si="3"/>
        <v>0</v>
      </c>
      <c r="AL10" s="2">
        <v>6</v>
      </c>
      <c r="AM10" s="2"/>
      <c r="AN10" s="55">
        <f t="shared" si="4"/>
        <v>66</v>
      </c>
      <c r="AO10" s="7"/>
      <c r="AP10" s="8"/>
    </row>
    <row r="11" spans="1:44" s="53" customFormat="1" hidden="1" x14ac:dyDescent="0.2">
      <c r="A11" s="65">
        <v>3</v>
      </c>
      <c r="B11" s="66" t="s">
        <v>37</v>
      </c>
      <c r="C11" s="66" t="s">
        <v>78</v>
      </c>
      <c r="D11" s="54"/>
      <c r="E11" s="46">
        <v>0.42361111111111099</v>
      </c>
      <c r="F11" s="2"/>
      <c r="G11" s="46">
        <v>0.47285879629629629</v>
      </c>
      <c r="H11" s="4"/>
      <c r="I11" s="3">
        <f t="shared" si="5"/>
        <v>4.9247685185185297E-2</v>
      </c>
      <c r="J11" s="46">
        <v>4.791666666666667E-2</v>
      </c>
      <c r="K11" s="64">
        <f t="shared" si="0"/>
        <v>1.3310185185186271E-3</v>
      </c>
      <c r="L11" s="4"/>
      <c r="M11" s="5">
        <v>0</v>
      </c>
      <c r="N11" s="5">
        <f t="shared" si="1"/>
        <v>0</v>
      </c>
      <c r="O11" s="2"/>
      <c r="P11" s="68">
        <v>77.709999999999994</v>
      </c>
      <c r="Q11" s="2">
        <v>0</v>
      </c>
      <c r="R11" s="2"/>
      <c r="S11" s="68">
        <v>40.75</v>
      </c>
      <c r="T11" s="2">
        <v>0</v>
      </c>
      <c r="U11" s="2"/>
      <c r="V11" s="68">
        <v>55.4</v>
      </c>
      <c r="W11" s="2">
        <v>20</v>
      </c>
      <c r="X11" s="2"/>
      <c r="Y11" s="68">
        <v>47.46</v>
      </c>
      <c r="Z11" s="2">
        <v>0</v>
      </c>
      <c r="AA11" s="2"/>
      <c r="AB11" s="68">
        <v>45.71</v>
      </c>
      <c r="AC11" s="2">
        <v>0</v>
      </c>
      <c r="AD11" s="2"/>
      <c r="AE11" s="2"/>
      <c r="AF11" s="2"/>
      <c r="AG11" s="2"/>
      <c r="AH11" s="68">
        <v>176.15</v>
      </c>
      <c r="AI11" s="75">
        <v>192</v>
      </c>
      <c r="AJ11" s="6">
        <f t="shared" si="2"/>
        <v>-15.849999999999994</v>
      </c>
      <c r="AK11" s="5">
        <f t="shared" si="3"/>
        <v>0</v>
      </c>
      <c r="AL11" s="2">
        <v>3</v>
      </c>
      <c r="AM11" s="2"/>
      <c r="AN11" s="55">
        <f t="shared" si="4"/>
        <v>89.757499999999993</v>
      </c>
      <c r="AP11" s="8"/>
    </row>
    <row r="12" spans="1:44" s="53" customFormat="1" hidden="1" x14ac:dyDescent="0.2">
      <c r="A12" s="65">
        <v>20</v>
      </c>
      <c r="B12" s="66" t="s">
        <v>54</v>
      </c>
      <c r="C12" s="66" t="s">
        <v>82</v>
      </c>
      <c r="D12" s="54"/>
      <c r="E12" s="46">
        <v>0.42708333333333298</v>
      </c>
      <c r="F12" s="2"/>
      <c r="G12" s="46">
        <v>0.47667824074074072</v>
      </c>
      <c r="H12" s="4"/>
      <c r="I12" s="3">
        <f t="shared" si="5"/>
        <v>4.959490740740774E-2</v>
      </c>
      <c r="J12" s="46">
        <v>4.791666666666667E-2</v>
      </c>
      <c r="K12" s="64">
        <f t="shared" si="0"/>
        <v>1.6782407407410702E-3</v>
      </c>
      <c r="L12" s="4"/>
      <c r="M12" s="5">
        <v>0</v>
      </c>
      <c r="N12" s="5">
        <f t="shared" si="1"/>
        <v>0</v>
      </c>
      <c r="O12" s="2"/>
      <c r="P12" s="68">
        <v>51.4</v>
      </c>
      <c r="Q12" s="2">
        <v>0</v>
      </c>
      <c r="R12" s="2"/>
      <c r="S12" s="68">
        <v>42.37</v>
      </c>
      <c r="T12" s="2">
        <v>0</v>
      </c>
      <c r="U12" s="2"/>
      <c r="V12" s="68">
        <v>43.07</v>
      </c>
      <c r="W12" s="2">
        <v>0</v>
      </c>
      <c r="X12" s="2"/>
      <c r="Y12" s="68">
        <v>43.6</v>
      </c>
      <c r="Z12" s="2">
        <v>0</v>
      </c>
      <c r="AA12" s="2"/>
      <c r="AB12" s="68">
        <v>47.27</v>
      </c>
      <c r="AC12" s="2">
        <v>0</v>
      </c>
      <c r="AD12" s="2"/>
      <c r="AE12" s="2"/>
      <c r="AF12" s="2"/>
      <c r="AG12" s="2"/>
      <c r="AH12" s="68">
        <v>171.42</v>
      </c>
      <c r="AI12" s="75">
        <v>192</v>
      </c>
      <c r="AJ12" s="6">
        <f t="shared" si="2"/>
        <v>-20.580000000000013</v>
      </c>
      <c r="AK12" s="5">
        <f t="shared" si="3"/>
        <v>0</v>
      </c>
      <c r="AL12" s="2">
        <v>0</v>
      </c>
      <c r="AM12" s="2"/>
      <c r="AN12" s="55">
        <f t="shared" si="4"/>
        <v>56.927500000000002</v>
      </c>
      <c r="AP12" s="8"/>
    </row>
    <row r="13" spans="1:44" hidden="1" x14ac:dyDescent="0.2">
      <c r="A13" s="65">
        <v>5</v>
      </c>
      <c r="B13" s="66" t="s">
        <v>51</v>
      </c>
      <c r="C13" s="66" t="s">
        <v>80</v>
      </c>
      <c r="E13" s="46">
        <v>0.43055555555555503</v>
      </c>
      <c r="F13" s="2"/>
      <c r="G13" s="46">
        <v>0.47877314814814814</v>
      </c>
      <c r="I13" s="3">
        <f t="shared" si="5"/>
        <v>4.8217592592593117E-2</v>
      </c>
      <c r="J13" s="46">
        <v>4.791666666666667E-2</v>
      </c>
      <c r="K13" s="64">
        <f t="shared" si="0"/>
        <v>3.0092592592644712E-4</v>
      </c>
      <c r="M13" s="5">
        <v>0</v>
      </c>
      <c r="N13" s="5">
        <f t="shared" si="1"/>
        <v>0</v>
      </c>
      <c r="P13" s="68">
        <v>48.21</v>
      </c>
      <c r="Q13" s="2">
        <v>0</v>
      </c>
      <c r="S13" s="68">
        <v>48.72</v>
      </c>
      <c r="T13" s="2">
        <v>0</v>
      </c>
      <c r="V13" s="68">
        <v>45.5</v>
      </c>
      <c r="W13" s="2">
        <v>0</v>
      </c>
      <c r="Y13" s="68">
        <v>44.12</v>
      </c>
      <c r="Z13" s="2">
        <v>0</v>
      </c>
      <c r="AB13" s="68">
        <v>49.87</v>
      </c>
      <c r="AC13" s="2">
        <v>2</v>
      </c>
      <c r="AE13" s="2"/>
      <c r="AH13" s="68">
        <v>169.97</v>
      </c>
      <c r="AI13" s="75">
        <v>192</v>
      </c>
      <c r="AJ13" s="6">
        <f t="shared" si="2"/>
        <v>-22.03</v>
      </c>
      <c r="AK13" s="5">
        <f t="shared" si="3"/>
        <v>0</v>
      </c>
      <c r="AL13" s="2">
        <v>3</v>
      </c>
      <c r="AN13" s="55">
        <f t="shared" si="4"/>
        <v>64.105000000000004</v>
      </c>
      <c r="AP13" s="50"/>
    </row>
    <row r="14" spans="1:44" ht="25.15" customHeight="1" x14ac:dyDescent="0.25">
      <c r="A14" s="65">
        <v>34</v>
      </c>
      <c r="B14" s="66" t="s">
        <v>70</v>
      </c>
      <c r="C14" s="66" t="s">
        <v>89</v>
      </c>
      <c r="D14" s="53"/>
      <c r="E14" s="46">
        <v>0.531249999999999</v>
      </c>
      <c r="F14" s="2"/>
      <c r="G14" s="46">
        <v>0.57961805555555557</v>
      </c>
      <c r="I14" s="3">
        <f t="shared" ref="I14:I46" si="6">G14-E14</f>
        <v>4.8368055555556566E-2</v>
      </c>
      <c r="J14" s="46">
        <v>4.791666666666667E-2</v>
      </c>
      <c r="K14" s="64">
        <f t="shared" ref="K14:K46" si="7">ABS(I14-J14)</f>
        <v>4.513888888898962E-4</v>
      </c>
      <c r="M14" s="5">
        <v>0</v>
      </c>
      <c r="N14" s="5">
        <f t="shared" ref="N14:N38" si="8">IF((M14&lt;0),0,M14)</f>
        <v>0</v>
      </c>
      <c r="P14" s="68">
        <v>33.340000000000003</v>
      </c>
      <c r="Q14" s="2">
        <v>0</v>
      </c>
      <c r="S14" s="68">
        <v>32.28</v>
      </c>
      <c r="T14" s="2">
        <v>0</v>
      </c>
      <c r="V14" s="68">
        <v>37.03</v>
      </c>
      <c r="W14" s="2">
        <v>0</v>
      </c>
      <c r="Y14" s="68">
        <v>32.72</v>
      </c>
      <c r="Z14" s="2">
        <v>0</v>
      </c>
      <c r="AB14" s="68">
        <v>35.43</v>
      </c>
      <c r="AC14" s="2">
        <v>0</v>
      </c>
      <c r="AE14" s="2"/>
      <c r="AH14" s="68">
        <v>172.52</v>
      </c>
      <c r="AI14" s="75">
        <v>192</v>
      </c>
      <c r="AJ14" s="6">
        <f t="shared" ref="AJ14:AJ46" si="9">AH14-AI14</f>
        <v>-19.47999999999999</v>
      </c>
      <c r="AK14" s="5">
        <f t="shared" ref="AK14:AK46" si="10">IF(AJ14&lt;0,0*AH14,0*AI14+0.5*AJ14)</f>
        <v>0</v>
      </c>
      <c r="AL14" s="2">
        <v>0</v>
      </c>
      <c r="AN14" s="55">
        <f t="shared" si="4"/>
        <v>42.7</v>
      </c>
      <c r="AP14" s="81">
        <v>1</v>
      </c>
      <c r="AQ14" s="53"/>
      <c r="AR14" s="53"/>
    </row>
    <row r="15" spans="1:44" hidden="1" x14ac:dyDescent="0.2">
      <c r="A15" s="65">
        <v>7</v>
      </c>
      <c r="B15" s="66" t="s">
        <v>41</v>
      </c>
      <c r="C15" s="66" t="s">
        <v>80</v>
      </c>
      <c r="D15" s="51"/>
      <c r="E15" s="46">
        <v>0.4375</v>
      </c>
      <c r="F15" s="2"/>
      <c r="G15" s="46">
        <v>0.48575231481481479</v>
      </c>
      <c r="I15" s="3">
        <f t="shared" si="6"/>
        <v>4.825231481481479E-2</v>
      </c>
      <c r="J15" s="46">
        <v>4.791666666666667E-2</v>
      </c>
      <c r="K15" s="64">
        <f t="shared" si="7"/>
        <v>3.3564814814811966E-4</v>
      </c>
      <c r="M15" s="5">
        <v>0</v>
      </c>
      <c r="N15" s="5">
        <f t="shared" si="8"/>
        <v>0</v>
      </c>
      <c r="P15" s="68">
        <v>38.659999999999997</v>
      </c>
      <c r="Q15" s="2">
        <v>0</v>
      </c>
      <c r="S15" s="68">
        <v>35.369999999999997</v>
      </c>
      <c r="T15" s="2">
        <v>0</v>
      </c>
      <c r="V15" s="68">
        <v>41.04</v>
      </c>
      <c r="W15" s="2">
        <v>0</v>
      </c>
      <c r="Y15" s="68">
        <v>37.159999999999997</v>
      </c>
      <c r="Z15" s="2">
        <v>0</v>
      </c>
      <c r="AB15" s="68">
        <v>39.200000000000003</v>
      </c>
      <c r="AC15" s="2">
        <v>0</v>
      </c>
      <c r="AE15" s="2"/>
      <c r="AH15" s="68">
        <v>145.35</v>
      </c>
      <c r="AI15" s="75">
        <v>192</v>
      </c>
      <c r="AJ15" s="6">
        <f t="shared" si="9"/>
        <v>-46.650000000000006</v>
      </c>
      <c r="AK15" s="5">
        <f t="shared" si="10"/>
        <v>0</v>
      </c>
      <c r="AL15" s="2">
        <v>0</v>
      </c>
      <c r="AN15" s="55">
        <f t="shared" si="4"/>
        <v>47.857500000000002</v>
      </c>
      <c r="AP15" s="50"/>
    </row>
    <row r="16" spans="1:44" ht="25.15" customHeight="1" x14ac:dyDescent="0.25">
      <c r="A16" s="65">
        <v>25</v>
      </c>
      <c r="B16" s="66" t="s">
        <v>59</v>
      </c>
      <c r="C16" s="66" t="s">
        <v>89</v>
      </c>
      <c r="E16" s="46">
        <v>0.5</v>
      </c>
      <c r="F16" s="2"/>
      <c r="G16" s="46">
        <v>0.54969907407407403</v>
      </c>
      <c r="I16" s="3">
        <f t="shared" si="6"/>
        <v>4.9699074074074034E-2</v>
      </c>
      <c r="J16" s="46">
        <v>4.791666666666667E-2</v>
      </c>
      <c r="K16" s="64">
        <f t="shared" si="7"/>
        <v>1.7824074074073645E-3</v>
      </c>
      <c r="M16" s="5">
        <v>0</v>
      </c>
      <c r="N16" s="5">
        <f t="shared" si="8"/>
        <v>0</v>
      </c>
      <c r="P16" s="68">
        <v>31.64</v>
      </c>
      <c r="Q16" s="2">
        <v>0</v>
      </c>
      <c r="S16" s="68">
        <v>30.21</v>
      </c>
      <c r="T16" s="2">
        <v>0</v>
      </c>
      <c r="V16" s="68">
        <v>36.36</v>
      </c>
      <c r="W16" s="2">
        <v>0</v>
      </c>
      <c r="Y16" s="68">
        <v>34.28</v>
      </c>
      <c r="Z16" s="2">
        <v>0</v>
      </c>
      <c r="AB16" s="68">
        <v>33.07</v>
      </c>
      <c r="AC16" s="2">
        <v>0</v>
      </c>
      <c r="AE16" s="2"/>
      <c r="AH16" s="68">
        <v>162.04</v>
      </c>
      <c r="AI16" s="75">
        <v>192</v>
      </c>
      <c r="AJ16" s="6">
        <f t="shared" si="9"/>
        <v>-29.960000000000008</v>
      </c>
      <c r="AK16" s="5">
        <f t="shared" si="10"/>
        <v>0</v>
      </c>
      <c r="AL16" s="2">
        <v>3</v>
      </c>
      <c r="AN16" s="55">
        <f t="shared" si="4"/>
        <v>44.39</v>
      </c>
      <c r="AP16" s="81">
        <v>2</v>
      </c>
    </row>
    <row r="17" spans="1:44" hidden="1" x14ac:dyDescent="0.2">
      <c r="A17" s="65">
        <v>9</v>
      </c>
      <c r="B17" s="66" t="s">
        <v>43</v>
      </c>
      <c r="C17" s="66" t="s">
        <v>79</v>
      </c>
      <c r="D17" s="51"/>
      <c r="E17" s="46">
        <v>0.44444444444444398</v>
      </c>
      <c r="F17" s="2"/>
      <c r="G17" s="46">
        <v>0.49369212962962961</v>
      </c>
      <c r="I17" s="3">
        <f t="shared" si="6"/>
        <v>4.924768518518563E-2</v>
      </c>
      <c r="J17" s="46">
        <v>4.791666666666667E-2</v>
      </c>
      <c r="K17" s="64">
        <f t="shared" si="7"/>
        <v>1.3310185185189602E-3</v>
      </c>
      <c r="M17" s="5">
        <v>0</v>
      </c>
      <c r="N17" s="5">
        <f t="shared" si="8"/>
        <v>0</v>
      </c>
      <c r="P17" s="68">
        <v>32.65</v>
      </c>
      <c r="Q17" s="2">
        <v>0</v>
      </c>
      <c r="S17" s="68">
        <v>41.16</v>
      </c>
      <c r="T17" s="2">
        <v>0</v>
      </c>
      <c r="V17" s="68">
        <v>38.020000000000003</v>
      </c>
      <c r="W17" s="2">
        <v>0</v>
      </c>
      <c r="Y17" s="68">
        <v>34.659999999999997</v>
      </c>
      <c r="Z17" s="2">
        <v>0</v>
      </c>
      <c r="AB17" s="68">
        <v>38.869999999999997</v>
      </c>
      <c r="AC17" s="2">
        <v>2</v>
      </c>
      <c r="AE17" s="2"/>
      <c r="AH17" s="68">
        <v>158.5</v>
      </c>
      <c r="AI17" s="75">
        <v>192</v>
      </c>
      <c r="AJ17" s="6">
        <f t="shared" si="9"/>
        <v>-33.5</v>
      </c>
      <c r="AK17" s="5">
        <f t="shared" si="10"/>
        <v>0</v>
      </c>
      <c r="AL17" s="2">
        <v>0</v>
      </c>
      <c r="AN17" s="55">
        <f t="shared" ref="AN17:AN32" si="11">N17+(P17*0.25+Q17)+(S17*0.25+T17)+(V17*0.25+W17)+(Y17*0.25+Z17)+(AB17*0.25+AC17)+(AE17*0.25+AF17)+AK17+AL17</f>
        <v>48.34</v>
      </c>
      <c r="AP17" s="50"/>
    </row>
    <row r="18" spans="1:44" hidden="1" x14ac:dyDescent="0.2">
      <c r="A18" s="65">
        <v>10</v>
      </c>
      <c r="B18" s="66" t="s">
        <v>44</v>
      </c>
      <c r="C18" s="66" t="s">
        <v>80</v>
      </c>
      <c r="D18" s="51"/>
      <c r="E18" s="46">
        <v>0.44791666666666702</v>
      </c>
      <c r="F18" s="2"/>
      <c r="G18" s="46">
        <v>0.4987037037037037</v>
      </c>
      <c r="I18" s="3">
        <f t="shared" si="6"/>
        <v>5.0787037037036686E-2</v>
      </c>
      <c r="J18" s="46">
        <v>4.791666666666667E-2</v>
      </c>
      <c r="K18" s="64">
        <f t="shared" si="7"/>
        <v>2.8703703703700165E-3</v>
      </c>
      <c r="M18" s="5">
        <v>0</v>
      </c>
      <c r="N18" s="5">
        <f t="shared" si="8"/>
        <v>0</v>
      </c>
      <c r="P18" s="68">
        <v>40.54</v>
      </c>
      <c r="Q18" s="2">
        <v>0</v>
      </c>
      <c r="S18" s="68">
        <v>36.25</v>
      </c>
      <c r="T18" s="2">
        <v>0</v>
      </c>
      <c r="V18" s="68">
        <v>40.4</v>
      </c>
      <c r="W18" s="2">
        <v>0</v>
      </c>
      <c r="Y18" s="68">
        <v>36.44</v>
      </c>
      <c r="Z18" s="2">
        <v>0</v>
      </c>
      <c r="AB18" s="68">
        <v>40.270000000000003</v>
      </c>
      <c r="AC18" s="2">
        <v>0</v>
      </c>
      <c r="AE18" s="2"/>
      <c r="AH18" s="68">
        <v>148.22</v>
      </c>
      <c r="AI18" s="75">
        <v>192</v>
      </c>
      <c r="AJ18" s="6">
        <f t="shared" si="9"/>
        <v>-43.78</v>
      </c>
      <c r="AK18" s="5">
        <f t="shared" si="10"/>
        <v>0</v>
      </c>
      <c r="AL18" s="2">
        <v>6</v>
      </c>
      <c r="AN18" s="55">
        <f t="shared" si="11"/>
        <v>54.475000000000001</v>
      </c>
      <c r="AP18" s="50"/>
    </row>
    <row r="19" spans="1:44" hidden="1" x14ac:dyDescent="0.2">
      <c r="A19" s="65">
        <v>11</v>
      </c>
      <c r="B19" s="66" t="s">
        <v>45</v>
      </c>
      <c r="C19" s="66" t="s">
        <v>80</v>
      </c>
      <c r="E19" s="46">
        <v>0.45138888888888901</v>
      </c>
      <c r="F19" s="2"/>
      <c r="G19" s="46">
        <v>0.50033564814814813</v>
      </c>
      <c r="I19" s="3">
        <f t="shared" si="6"/>
        <v>4.8946759259259121E-2</v>
      </c>
      <c r="J19" s="46">
        <v>4.791666666666667E-2</v>
      </c>
      <c r="K19" s="64">
        <f t="shared" si="7"/>
        <v>1.0300925925924506E-3</v>
      </c>
      <c r="M19" s="5">
        <v>0</v>
      </c>
      <c r="N19" s="5">
        <f t="shared" si="8"/>
        <v>0</v>
      </c>
      <c r="P19" s="68">
        <v>35.47</v>
      </c>
      <c r="Q19" s="2">
        <v>0</v>
      </c>
      <c r="S19" s="68">
        <v>32.44</v>
      </c>
      <c r="T19" s="2">
        <v>0</v>
      </c>
      <c r="V19" s="68">
        <v>40.43</v>
      </c>
      <c r="W19" s="2">
        <v>0</v>
      </c>
      <c r="Y19" s="68">
        <v>34.78</v>
      </c>
      <c r="Z19" s="2">
        <v>0</v>
      </c>
      <c r="AB19" s="68">
        <v>33.69</v>
      </c>
      <c r="AC19" s="2">
        <v>0</v>
      </c>
      <c r="AE19" s="2"/>
      <c r="AH19" s="68">
        <v>176.15</v>
      </c>
      <c r="AI19" s="75">
        <v>192</v>
      </c>
      <c r="AJ19" s="6">
        <f t="shared" si="9"/>
        <v>-15.849999999999994</v>
      </c>
      <c r="AK19" s="5">
        <f t="shared" si="10"/>
        <v>0</v>
      </c>
      <c r="AL19" s="2">
        <v>9</v>
      </c>
      <c r="AN19" s="55">
        <f t="shared" si="11"/>
        <v>53.202500000000001</v>
      </c>
      <c r="AP19" s="50"/>
    </row>
    <row r="20" spans="1:44" ht="25.15" customHeight="1" x14ac:dyDescent="0.25">
      <c r="A20" s="65">
        <v>6</v>
      </c>
      <c r="B20" s="66" t="s">
        <v>40</v>
      </c>
      <c r="C20" s="66" t="s">
        <v>89</v>
      </c>
      <c r="E20" s="46">
        <v>0.43402777777777801</v>
      </c>
      <c r="F20" s="2"/>
      <c r="G20" s="46">
        <v>0.48297789351851855</v>
      </c>
      <c r="I20" s="3">
        <f t="shared" si="6"/>
        <v>4.8950115740740541E-2</v>
      </c>
      <c r="J20" s="46">
        <v>4.791666666666667E-2</v>
      </c>
      <c r="K20" s="64">
        <f t="shared" si="7"/>
        <v>1.0334490740738708E-3</v>
      </c>
      <c r="M20" s="5">
        <v>0</v>
      </c>
      <c r="N20" s="5">
        <f t="shared" si="8"/>
        <v>0</v>
      </c>
      <c r="P20" s="68">
        <v>31.79</v>
      </c>
      <c r="Q20" s="2">
        <v>0</v>
      </c>
      <c r="S20" s="68">
        <v>30.94</v>
      </c>
      <c r="T20" s="2">
        <v>0</v>
      </c>
      <c r="V20" s="68">
        <v>39.81</v>
      </c>
      <c r="W20" s="2">
        <v>0</v>
      </c>
      <c r="Y20" s="68">
        <v>31.41</v>
      </c>
      <c r="Z20" s="2">
        <v>0</v>
      </c>
      <c r="AB20" s="68">
        <v>35.43</v>
      </c>
      <c r="AC20" s="2">
        <v>0</v>
      </c>
      <c r="AE20" s="2"/>
      <c r="AH20" s="68">
        <v>172.01</v>
      </c>
      <c r="AI20" s="75">
        <v>192</v>
      </c>
      <c r="AJ20" s="6">
        <f t="shared" si="9"/>
        <v>-19.990000000000009</v>
      </c>
      <c r="AK20" s="5">
        <f t="shared" si="10"/>
        <v>0</v>
      </c>
      <c r="AL20" s="2">
        <v>3</v>
      </c>
      <c r="AN20" s="55">
        <f t="shared" si="11"/>
        <v>45.345000000000006</v>
      </c>
      <c r="AP20" s="81">
        <v>3</v>
      </c>
    </row>
    <row r="21" spans="1:44" hidden="1" x14ac:dyDescent="0.2">
      <c r="A21" s="65">
        <v>13</v>
      </c>
      <c r="B21" s="66" t="s">
        <v>47</v>
      </c>
      <c r="C21" s="66" t="s">
        <v>79</v>
      </c>
      <c r="E21" s="46">
        <v>0.45833333333333298</v>
      </c>
      <c r="F21" s="2"/>
      <c r="G21" s="46">
        <v>0.50817129629629632</v>
      </c>
      <c r="I21" s="3">
        <f t="shared" si="6"/>
        <v>4.9837962962963334E-2</v>
      </c>
      <c r="J21" s="46">
        <v>4.791666666666667E-2</v>
      </c>
      <c r="K21" s="64">
        <f t="shared" si="7"/>
        <v>1.9212962962966637E-3</v>
      </c>
      <c r="M21" s="5">
        <v>0</v>
      </c>
      <c r="N21" s="5">
        <f t="shared" si="8"/>
        <v>0</v>
      </c>
      <c r="P21" s="68">
        <v>46.9</v>
      </c>
      <c r="Q21" s="2">
        <v>0</v>
      </c>
      <c r="S21" s="68">
        <v>40.04</v>
      </c>
      <c r="T21" s="2">
        <v>0</v>
      </c>
      <c r="V21" s="68">
        <v>47.1</v>
      </c>
      <c r="W21" s="2">
        <v>0</v>
      </c>
      <c r="Y21" s="68">
        <v>42.97</v>
      </c>
      <c r="Z21" s="2">
        <v>0</v>
      </c>
      <c r="AB21" s="68">
        <v>45.51</v>
      </c>
      <c r="AC21" s="2">
        <v>0</v>
      </c>
      <c r="AE21" s="2"/>
      <c r="AH21" s="68">
        <v>153.63999999999999</v>
      </c>
      <c r="AI21" s="75">
        <v>192</v>
      </c>
      <c r="AJ21" s="6">
        <f t="shared" si="9"/>
        <v>-38.360000000000014</v>
      </c>
      <c r="AK21" s="5">
        <f t="shared" si="10"/>
        <v>0</v>
      </c>
      <c r="AL21" s="2">
        <v>0</v>
      </c>
      <c r="AN21" s="55">
        <f t="shared" si="11"/>
        <v>55.629999999999995</v>
      </c>
      <c r="AP21" s="50"/>
    </row>
    <row r="22" spans="1:44" hidden="1" x14ac:dyDescent="0.2">
      <c r="A22" s="65">
        <v>14</v>
      </c>
      <c r="B22" s="66" t="s">
        <v>48</v>
      </c>
      <c r="C22" s="66" t="s">
        <v>78</v>
      </c>
      <c r="E22" s="46">
        <v>0.46180555555555503</v>
      </c>
      <c r="F22" s="2"/>
      <c r="G22" s="46">
        <v>0.51184027777777774</v>
      </c>
      <c r="I22" s="3">
        <f t="shared" si="6"/>
        <v>5.0034722222222716E-2</v>
      </c>
      <c r="J22" s="46">
        <v>4.791666666666667E-2</v>
      </c>
      <c r="K22" s="64">
        <f t="shared" si="7"/>
        <v>2.1180555555560462E-3</v>
      </c>
      <c r="M22" s="5">
        <v>0</v>
      </c>
      <c r="N22" s="5">
        <f t="shared" si="8"/>
        <v>0</v>
      </c>
      <c r="P22" s="68">
        <v>47.4</v>
      </c>
      <c r="Q22" s="2">
        <v>0</v>
      </c>
      <c r="S22" s="68">
        <v>41.91</v>
      </c>
      <c r="T22" s="2">
        <v>0</v>
      </c>
      <c r="V22" s="68">
        <v>47.85</v>
      </c>
      <c r="W22" s="2">
        <v>0</v>
      </c>
      <c r="Y22" s="68">
        <v>47</v>
      </c>
      <c r="Z22" s="2">
        <v>0</v>
      </c>
      <c r="AB22" s="68">
        <v>42.09</v>
      </c>
      <c r="AC22" s="2">
        <v>0</v>
      </c>
      <c r="AE22" s="2"/>
      <c r="AH22" s="68">
        <v>195.49</v>
      </c>
      <c r="AI22" s="75">
        <v>192</v>
      </c>
      <c r="AJ22" s="6">
        <f t="shared" si="9"/>
        <v>3.4900000000000091</v>
      </c>
      <c r="AK22" s="5">
        <f t="shared" si="10"/>
        <v>1.7450000000000045</v>
      </c>
      <c r="AL22" s="2">
        <v>9</v>
      </c>
      <c r="AN22" s="55">
        <f t="shared" si="11"/>
        <v>67.307500000000005</v>
      </c>
      <c r="AP22" s="50"/>
    </row>
    <row r="23" spans="1:44" ht="25.15" customHeight="1" x14ac:dyDescent="0.2">
      <c r="A23" s="65">
        <v>12</v>
      </c>
      <c r="B23" s="66" t="s">
        <v>46</v>
      </c>
      <c r="C23" s="66" t="s">
        <v>89</v>
      </c>
      <c r="E23" s="46">
        <v>0.45486111111111099</v>
      </c>
      <c r="F23" s="2"/>
      <c r="G23" s="46">
        <v>0.50312500000000004</v>
      </c>
      <c r="I23" s="3">
        <f t="shared" si="6"/>
        <v>4.826388888888905E-2</v>
      </c>
      <c r="J23" s="46">
        <v>4.791666666666667E-2</v>
      </c>
      <c r="K23" s="64">
        <f t="shared" si="7"/>
        <v>3.4722222222238058E-4</v>
      </c>
      <c r="M23" s="5">
        <v>0</v>
      </c>
      <c r="N23" s="5">
        <f t="shared" si="8"/>
        <v>0</v>
      </c>
      <c r="P23" s="68">
        <v>34.92</v>
      </c>
      <c r="Q23" s="2">
        <v>0</v>
      </c>
      <c r="S23" s="68">
        <v>36.5</v>
      </c>
      <c r="T23" s="2">
        <v>0</v>
      </c>
      <c r="V23" s="68">
        <v>39.61</v>
      </c>
      <c r="W23" s="2">
        <v>0</v>
      </c>
      <c r="Y23" s="68">
        <v>37.29</v>
      </c>
      <c r="Z23" s="2">
        <v>0</v>
      </c>
      <c r="AB23" s="68">
        <v>37.9</v>
      </c>
      <c r="AC23" s="2">
        <v>0</v>
      </c>
      <c r="AE23" s="2"/>
      <c r="AH23" s="68">
        <v>155.38</v>
      </c>
      <c r="AI23" s="75">
        <v>192</v>
      </c>
      <c r="AJ23" s="6">
        <f t="shared" si="9"/>
        <v>-36.620000000000005</v>
      </c>
      <c r="AK23" s="5">
        <f t="shared" si="10"/>
        <v>0</v>
      </c>
      <c r="AL23" s="2">
        <v>0</v>
      </c>
      <c r="AN23" s="55">
        <f t="shared" si="11"/>
        <v>46.555</v>
      </c>
      <c r="AP23" s="50">
        <v>4</v>
      </c>
    </row>
    <row r="24" spans="1:44" hidden="1" x14ac:dyDescent="0.2">
      <c r="A24" s="65">
        <v>16</v>
      </c>
      <c r="B24" s="66" t="s">
        <v>50</v>
      </c>
      <c r="C24" s="66" t="s">
        <v>78</v>
      </c>
      <c r="D24" s="51"/>
      <c r="E24" s="46">
        <v>0.46875</v>
      </c>
      <c r="F24" s="2"/>
      <c r="G24" s="46">
        <v>0.51722222222222225</v>
      </c>
      <c r="I24" s="3">
        <f t="shared" si="6"/>
        <v>4.847222222222225E-2</v>
      </c>
      <c r="J24" s="46">
        <v>4.791666666666667E-2</v>
      </c>
      <c r="K24" s="64">
        <f t="shared" si="7"/>
        <v>5.5555555555557995E-4</v>
      </c>
      <c r="M24" s="5">
        <v>0</v>
      </c>
      <c r="N24" s="5">
        <f t="shared" si="8"/>
        <v>0</v>
      </c>
      <c r="P24" s="68">
        <v>44.89</v>
      </c>
      <c r="Q24" s="2">
        <v>0</v>
      </c>
      <c r="S24" s="68">
        <v>38.53</v>
      </c>
      <c r="T24" s="2">
        <v>0</v>
      </c>
      <c r="V24" s="68">
        <v>42.94</v>
      </c>
      <c r="W24" s="2">
        <v>0</v>
      </c>
      <c r="Y24" s="68">
        <v>40.869999999999997</v>
      </c>
      <c r="Z24" s="2">
        <v>0</v>
      </c>
      <c r="AB24" s="68">
        <v>44.55</v>
      </c>
      <c r="AC24" s="2">
        <v>0</v>
      </c>
      <c r="AE24" s="2"/>
      <c r="AH24" s="68">
        <v>167.25</v>
      </c>
      <c r="AI24" s="75">
        <v>192</v>
      </c>
      <c r="AJ24" s="6">
        <f t="shared" si="9"/>
        <v>-24.75</v>
      </c>
      <c r="AK24" s="5">
        <f t="shared" si="10"/>
        <v>0</v>
      </c>
      <c r="AL24" s="2">
        <v>6</v>
      </c>
      <c r="AN24" s="55">
        <f t="shared" si="11"/>
        <v>58.944999999999993</v>
      </c>
      <c r="AP24" s="50"/>
    </row>
    <row r="25" spans="1:44" hidden="1" x14ac:dyDescent="0.2">
      <c r="A25" s="65">
        <v>17</v>
      </c>
      <c r="B25" s="66" t="s">
        <v>39</v>
      </c>
      <c r="C25" s="66" t="s">
        <v>80</v>
      </c>
      <c r="D25" s="51"/>
      <c r="E25" s="46">
        <v>0.47222222222222199</v>
      </c>
      <c r="F25" s="2"/>
      <c r="G25" s="46">
        <v>0.52030092592592592</v>
      </c>
      <c r="I25" s="3">
        <f t="shared" si="6"/>
        <v>4.8078703703703929E-2</v>
      </c>
      <c r="J25" s="46">
        <v>4.791666666666667E-2</v>
      </c>
      <c r="K25" s="64">
        <f t="shared" si="7"/>
        <v>1.6203703703725897E-4</v>
      </c>
      <c r="M25" s="5">
        <v>0</v>
      </c>
      <c r="N25" s="5">
        <f t="shared" si="8"/>
        <v>0</v>
      </c>
      <c r="P25" s="68">
        <v>37.72</v>
      </c>
      <c r="Q25" s="2">
        <v>0</v>
      </c>
      <c r="S25" s="68">
        <v>34.44</v>
      </c>
      <c r="T25" s="2">
        <v>0</v>
      </c>
      <c r="V25" s="68">
        <v>39.03</v>
      </c>
      <c r="W25" s="2">
        <v>0</v>
      </c>
      <c r="Y25" s="68">
        <v>37.25</v>
      </c>
      <c r="Z25" s="2">
        <v>0</v>
      </c>
      <c r="AB25" s="68">
        <v>42.19</v>
      </c>
      <c r="AC25" s="2">
        <v>0</v>
      </c>
      <c r="AE25" s="2"/>
      <c r="AH25" s="68">
        <v>156.80000000000001</v>
      </c>
      <c r="AI25" s="75">
        <v>192</v>
      </c>
      <c r="AJ25" s="6">
        <f t="shared" si="9"/>
        <v>-35.199999999999989</v>
      </c>
      <c r="AK25" s="5">
        <f t="shared" si="10"/>
        <v>0</v>
      </c>
      <c r="AL25" s="2">
        <v>0</v>
      </c>
      <c r="AN25" s="55">
        <f t="shared" si="11"/>
        <v>47.657499999999999</v>
      </c>
    </row>
    <row r="26" spans="1:44" s="53" customFormat="1" hidden="1" x14ac:dyDescent="0.2">
      <c r="A26" s="65">
        <v>18</v>
      </c>
      <c r="B26" s="66" t="s">
        <v>52</v>
      </c>
      <c r="C26" s="66" t="s">
        <v>78</v>
      </c>
      <c r="E26" s="46">
        <v>0.47569444444444398</v>
      </c>
      <c r="F26" s="2"/>
      <c r="G26" s="46">
        <v>0.52626157407407403</v>
      </c>
      <c r="H26" s="4"/>
      <c r="I26" s="3">
        <f t="shared" si="6"/>
        <v>5.0567129629630059E-2</v>
      </c>
      <c r="J26" s="46">
        <v>4.791666666666667E-2</v>
      </c>
      <c r="K26" s="64">
        <f t="shared" si="7"/>
        <v>2.6504629629633888E-3</v>
      </c>
      <c r="L26" s="4"/>
      <c r="M26" s="5">
        <v>0</v>
      </c>
      <c r="N26" s="5">
        <f t="shared" si="8"/>
        <v>0</v>
      </c>
      <c r="O26" s="2"/>
      <c r="P26" s="68">
        <v>44.21</v>
      </c>
      <c r="Q26" s="2">
        <v>0</v>
      </c>
      <c r="R26" s="2"/>
      <c r="S26" s="68">
        <v>39.31</v>
      </c>
      <c r="T26" s="2">
        <v>0</v>
      </c>
      <c r="U26" s="2"/>
      <c r="V26" s="68">
        <v>40.9</v>
      </c>
      <c r="W26" s="2">
        <v>0</v>
      </c>
      <c r="X26" s="2"/>
      <c r="Y26" s="68">
        <v>42.44</v>
      </c>
      <c r="Z26" s="2">
        <v>0</v>
      </c>
      <c r="AA26" s="2"/>
      <c r="AB26" s="68">
        <v>56.2</v>
      </c>
      <c r="AC26" s="2">
        <v>0</v>
      </c>
      <c r="AD26" s="2"/>
      <c r="AE26" s="2"/>
      <c r="AF26" s="2"/>
      <c r="AG26" s="2"/>
      <c r="AH26" s="68">
        <v>194.2</v>
      </c>
      <c r="AI26" s="75">
        <v>192</v>
      </c>
      <c r="AJ26" s="6">
        <f t="shared" si="9"/>
        <v>2.1999999999999886</v>
      </c>
      <c r="AK26" s="5">
        <f t="shared" si="10"/>
        <v>1.0999999999999943</v>
      </c>
      <c r="AL26" s="2">
        <v>0</v>
      </c>
      <c r="AM26" s="2"/>
      <c r="AN26" s="55">
        <f t="shared" si="11"/>
        <v>56.864999999999995</v>
      </c>
      <c r="AO26" s="7"/>
      <c r="AP26" s="8"/>
    </row>
    <row r="27" spans="1:44" s="53" customFormat="1" ht="25.15" customHeight="1" x14ac:dyDescent="0.2">
      <c r="A27" s="65">
        <v>39</v>
      </c>
      <c r="B27" s="66" t="s">
        <v>75</v>
      </c>
      <c r="C27" s="66" t="s">
        <v>89</v>
      </c>
      <c r="D27" s="54"/>
      <c r="E27" s="46">
        <v>0.54861111111111005</v>
      </c>
      <c r="F27" s="2"/>
      <c r="G27" s="46">
        <v>0.59818287037037032</v>
      </c>
      <c r="H27" s="4"/>
      <c r="I27" s="3">
        <f t="shared" si="6"/>
        <v>4.9571759259260273E-2</v>
      </c>
      <c r="J27" s="46">
        <v>4.791666666666667E-2</v>
      </c>
      <c r="K27" s="64">
        <f t="shared" si="7"/>
        <v>1.655092592593603E-3</v>
      </c>
      <c r="L27" s="4"/>
      <c r="M27" s="5">
        <v>0</v>
      </c>
      <c r="N27" s="5">
        <f t="shared" si="8"/>
        <v>0</v>
      </c>
      <c r="O27" s="2"/>
      <c r="P27" s="68">
        <v>34.92</v>
      </c>
      <c r="Q27" s="2">
        <v>0</v>
      </c>
      <c r="R27" s="2"/>
      <c r="S27" s="68">
        <v>36.840000000000003</v>
      </c>
      <c r="T27" s="2">
        <v>0</v>
      </c>
      <c r="U27" s="2"/>
      <c r="V27" s="68">
        <v>37.69</v>
      </c>
      <c r="W27" s="2">
        <v>0</v>
      </c>
      <c r="X27" s="2"/>
      <c r="Y27" s="68">
        <v>35.409999999999997</v>
      </c>
      <c r="Z27" s="2">
        <v>0</v>
      </c>
      <c r="AA27" s="2"/>
      <c r="AB27" s="68">
        <v>47.31</v>
      </c>
      <c r="AC27" s="2">
        <v>0</v>
      </c>
      <c r="AD27" s="2"/>
      <c r="AE27" s="2"/>
      <c r="AF27" s="2"/>
      <c r="AG27" s="2"/>
      <c r="AH27" s="68">
        <v>184.24</v>
      </c>
      <c r="AI27" s="75">
        <v>192</v>
      </c>
      <c r="AJ27" s="6">
        <f t="shared" si="9"/>
        <v>-7.7599999999999909</v>
      </c>
      <c r="AK27" s="5">
        <f t="shared" si="10"/>
        <v>0</v>
      </c>
      <c r="AL27" s="2">
        <v>0</v>
      </c>
      <c r="AM27" s="2"/>
      <c r="AN27" s="55">
        <f t="shared" si="11"/>
        <v>48.042500000000004</v>
      </c>
      <c r="AO27" s="7"/>
      <c r="AP27" s="50">
        <v>5</v>
      </c>
    </row>
    <row r="28" spans="1:44" s="53" customFormat="1" hidden="1" x14ac:dyDescent="0.2">
      <c r="A28" s="65">
        <v>4</v>
      </c>
      <c r="B28" s="66" t="s">
        <v>38</v>
      </c>
      <c r="C28" s="66" t="s">
        <v>79</v>
      </c>
      <c r="E28" s="46">
        <v>0.47916666666666669</v>
      </c>
      <c r="F28" s="2"/>
      <c r="G28" s="46">
        <v>0.52986111111111112</v>
      </c>
      <c r="H28" s="4"/>
      <c r="I28" s="3">
        <f t="shared" si="6"/>
        <v>5.0694444444444431E-2</v>
      </c>
      <c r="J28" s="46">
        <v>4.791666666666667E-2</v>
      </c>
      <c r="K28" s="64">
        <f t="shared" si="7"/>
        <v>2.777777777777761E-3</v>
      </c>
      <c r="L28" s="4"/>
      <c r="M28" s="5">
        <v>0</v>
      </c>
      <c r="N28" s="5">
        <f t="shared" si="8"/>
        <v>0</v>
      </c>
      <c r="O28" s="2"/>
      <c r="P28" s="68">
        <v>40.82</v>
      </c>
      <c r="Q28" s="2">
        <v>0</v>
      </c>
      <c r="R28" s="2"/>
      <c r="S28" s="68">
        <v>38.409999999999997</v>
      </c>
      <c r="T28" s="2">
        <v>0</v>
      </c>
      <c r="U28" s="2"/>
      <c r="V28" s="68">
        <v>41.94</v>
      </c>
      <c r="W28" s="2">
        <v>0</v>
      </c>
      <c r="X28" s="2"/>
      <c r="Y28" s="68">
        <v>42.15</v>
      </c>
      <c r="Z28" s="2">
        <v>0</v>
      </c>
      <c r="AA28" s="2"/>
      <c r="AB28" s="68">
        <v>41.67</v>
      </c>
      <c r="AC28" s="2">
        <v>0</v>
      </c>
      <c r="AD28" s="2"/>
      <c r="AE28" s="2"/>
      <c r="AF28" s="2"/>
      <c r="AG28" s="2"/>
      <c r="AH28" s="68">
        <v>142.51</v>
      </c>
      <c r="AI28" s="75">
        <v>192</v>
      </c>
      <c r="AJ28" s="6">
        <f t="shared" si="9"/>
        <v>-49.490000000000009</v>
      </c>
      <c r="AK28" s="5">
        <f t="shared" si="10"/>
        <v>0</v>
      </c>
      <c r="AL28" s="2">
        <v>0</v>
      </c>
      <c r="AM28" s="2"/>
      <c r="AN28" s="55">
        <f t="shared" si="11"/>
        <v>51.247500000000002</v>
      </c>
      <c r="AO28" s="7"/>
      <c r="AP28" s="8"/>
    </row>
    <row r="29" spans="1:44" s="53" customFormat="1" hidden="1" x14ac:dyDescent="0.2">
      <c r="A29" s="65">
        <v>21</v>
      </c>
      <c r="B29" s="66" t="s">
        <v>55</v>
      </c>
      <c r="C29" s="66" t="s">
        <v>79</v>
      </c>
      <c r="E29" s="46">
        <v>0.4826388888888889</v>
      </c>
      <c r="F29" s="2"/>
      <c r="G29" s="46">
        <v>0.53289351851851852</v>
      </c>
      <c r="H29" s="4"/>
      <c r="I29" s="3">
        <f t="shared" si="6"/>
        <v>5.0254629629629621E-2</v>
      </c>
      <c r="J29" s="46">
        <v>4.791666666666667E-2</v>
      </c>
      <c r="K29" s="64">
        <f t="shared" si="7"/>
        <v>2.3379629629629514E-3</v>
      </c>
      <c r="L29" s="4"/>
      <c r="M29" s="5">
        <v>0</v>
      </c>
      <c r="N29" s="5">
        <f t="shared" si="8"/>
        <v>0</v>
      </c>
      <c r="O29" s="2"/>
      <c r="P29" s="68">
        <v>44.01</v>
      </c>
      <c r="Q29" s="2">
        <v>0</v>
      </c>
      <c r="R29" s="2"/>
      <c r="S29" s="68">
        <v>43.6</v>
      </c>
      <c r="T29" s="2">
        <v>0</v>
      </c>
      <c r="U29" s="2"/>
      <c r="V29" s="68">
        <v>45.98</v>
      </c>
      <c r="W29" s="2">
        <v>0</v>
      </c>
      <c r="X29" s="2"/>
      <c r="Y29" s="68">
        <v>50.19</v>
      </c>
      <c r="Z29" s="2">
        <v>0</v>
      </c>
      <c r="AA29" s="2"/>
      <c r="AB29" s="68">
        <v>43.88</v>
      </c>
      <c r="AC29" s="2">
        <v>0</v>
      </c>
      <c r="AD29" s="2"/>
      <c r="AE29" s="2"/>
      <c r="AF29" s="2"/>
      <c r="AG29" s="2"/>
      <c r="AH29" s="68">
        <v>160.28</v>
      </c>
      <c r="AI29" s="75">
        <v>192</v>
      </c>
      <c r="AJ29" s="6">
        <f t="shared" si="9"/>
        <v>-31.72</v>
      </c>
      <c r="AK29" s="5">
        <f t="shared" si="10"/>
        <v>0</v>
      </c>
      <c r="AL29" s="2">
        <v>0</v>
      </c>
      <c r="AM29" s="2"/>
      <c r="AN29" s="55">
        <f t="shared" si="11"/>
        <v>56.914999999999999</v>
      </c>
      <c r="AO29" s="7"/>
      <c r="AP29" s="8"/>
    </row>
    <row r="30" spans="1:44" s="53" customFormat="1" ht="25.15" customHeight="1" x14ac:dyDescent="0.2">
      <c r="A30" s="65">
        <v>38</v>
      </c>
      <c r="B30" s="66" t="s">
        <v>74</v>
      </c>
      <c r="C30" s="66" t="s">
        <v>89</v>
      </c>
      <c r="D30" s="54"/>
      <c r="E30" s="46">
        <v>0.54513888888888795</v>
      </c>
      <c r="F30" s="2"/>
      <c r="G30" s="46">
        <v>0.59380787037037042</v>
      </c>
      <c r="H30" s="4"/>
      <c r="I30" s="3">
        <f t="shared" si="6"/>
        <v>4.8668981481482465E-2</v>
      </c>
      <c r="J30" s="46">
        <v>4.791666666666667E-2</v>
      </c>
      <c r="K30" s="64">
        <f t="shared" si="7"/>
        <v>7.5231481481579515E-4</v>
      </c>
      <c r="L30" s="4"/>
      <c r="M30" s="5">
        <v>0</v>
      </c>
      <c r="N30" s="5">
        <f t="shared" si="8"/>
        <v>0</v>
      </c>
      <c r="O30" s="2"/>
      <c r="P30" s="68">
        <v>44.37</v>
      </c>
      <c r="Q30" s="2">
        <v>0</v>
      </c>
      <c r="R30" s="2"/>
      <c r="S30" s="68">
        <v>39.47</v>
      </c>
      <c r="T30" s="2">
        <v>0</v>
      </c>
      <c r="U30" s="2"/>
      <c r="V30" s="68">
        <v>46.93</v>
      </c>
      <c r="W30" s="2">
        <v>0</v>
      </c>
      <c r="X30" s="2"/>
      <c r="Y30" s="68">
        <v>45.07</v>
      </c>
      <c r="Z30" s="2">
        <v>0</v>
      </c>
      <c r="AA30" s="2"/>
      <c r="AB30" s="68">
        <v>44.65</v>
      </c>
      <c r="AC30" s="2">
        <v>0</v>
      </c>
      <c r="AD30" s="2"/>
      <c r="AE30" s="2"/>
      <c r="AF30" s="2"/>
      <c r="AG30" s="2"/>
      <c r="AH30" s="68">
        <v>151.12</v>
      </c>
      <c r="AI30" s="75">
        <v>192</v>
      </c>
      <c r="AJ30" s="6">
        <f t="shared" si="9"/>
        <v>-40.879999999999995</v>
      </c>
      <c r="AK30" s="5">
        <f t="shared" si="10"/>
        <v>0</v>
      </c>
      <c r="AL30" s="2">
        <v>3</v>
      </c>
      <c r="AM30" s="2"/>
      <c r="AN30" s="55">
        <f t="shared" si="11"/>
        <v>58.122500000000002</v>
      </c>
      <c r="AP30" s="50">
        <v>6</v>
      </c>
    </row>
    <row r="31" spans="1:44" hidden="1" x14ac:dyDescent="0.2">
      <c r="A31" s="65">
        <v>24</v>
      </c>
      <c r="B31" s="66" t="s">
        <v>58</v>
      </c>
      <c r="C31" s="66" t="s">
        <v>80</v>
      </c>
      <c r="E31" s="46">
        <v>0.49652777777777701</v>
      </c>
      <c r="F31" s="2"/>
      <c r="G31" s="46">
        <v>0.54527777777777775</v>
      </c>
      <c r="I31" s="3">
        <f t="shared" si="6"/>
        <v>4.8750000000000737E-2</v>
      </c>
      <c r="J31" s="46">
        <v>4.791666666666667E-2</v>
      </c>
      <c r="K31" s="64">
        <f t="shared" si="7"/>
        <v>8.3333333333406728E-4</v>
      </c>
      <c r="M31" s="5">
        <v>0</v>
      </c>
      <c r="N31" s="5">
        <f t="shared" si="8"/>
        <v>0</v>
      </c>
      <c r="P31" s="68">
        <v>70.010000000000005</v>
      </c>
      <c r="Q31" s="2">
        <v>0</v>
      </c>
      <c r="S31" s="68">
        <v>55.16</v>
      </c>
      <c r="T31" s="2">
        <v>0</v>
      </c>
      <c r="V31" s="68">
        <v>50.5</v>
      </c>
      <c r="W31" s="2">
        <v>0</v>
      </c>
      <c r="Y31" s="68">
        <v>76.28</v>
      </c>
      <c r="Z31" s="2">
        <v>0</v>
      </c>
      <c r="AB31" s="68">
        <v>55.27</v>
      </c>
      <c r="AC31" s="2">
        <v>0</v>
      </c>
      <c r="AE31" s="2"/>
      <c r="AH31" s="68">
        <v>181.88</v>
      </c>
      <c r="AI31" s="75">
        <v>192</v>
      </c>
      <c r="AJ31" s="6">
        <f t="shared" si="9"/>
        <v>-10.120000000000005</v>
      </c>
      <c r="AK31" s="5">
        <f t="shared" si="10"/>
        <v>0</v>
      </c>
      <c r="AL31" s="2">
        <v>6</v>
      </c>
      <c r="AN31" s="55">
        <f>N31+(P31*0.25+Q31)+(S31*0.25+T31)+(V31*0.25+W31)+(Y32*0.25+Z32)+(AB31*0.25+AC31)+(AE31*0.25+AF31)+AK31+AL31</f>
        <v>75.150000000000006</v>
      </c>
      <c r="AP31" s="50"/>
    </row>
    <row r="32" spans="1:44" ht="25.15" customHeight="1" x14ac:dyDescent="0.2">
      <c r="A32" s="65">
        <v>19</v>
      </c>
      <c r="B32" s="66" t="s">
        <v>53</v>
      </c>
      <c r="C32" s="66" t="s">
        <v>89</v>
      </c>
      <c r="D32" s="53"/>
      <c r="E32" s="46">
        <v>0.4861111111111111</v>
      </c>
      <c r="F32" s="2"/>
      <c r="G32" s="46">
        <v>0.53417824074074072</v>
      </c>
      <c r="I32" s="3">
        <f t="shared" si="6"/>
        <v>4.8067129629629612E-2</v>
      </c>
      <c r="J32" s="46">
        <v>4.791666666666667E-2</v>
      </c>
      <c r="K32" s="64">
        <f t="shared" si="7"/>
        <v>1.5046296296294254E-4</v>
      </c>
      <c r="M32" s="5">
        <v>0</v>
      </c>
      <c r="N32" s="5">
        <f t="shared" si="8"/>
        <v>0</v>
      </c>
      <c r="P32" s="68">
        <v>48.06</v>
      </c>
      <c r="Q32" s="2">
        <v>0</v>
      </c>
      <c r="S32" s="68">
        <v>39.69</v>
      </c>
      <c r="T32" s="2">
        <v>0</v>
      </c>
      <c r="V32" s="68">
        <v>41.01</v>
      </c>
      <c r="W32" s="2">
        <v>0</v>
      </c>
      <c r="Y32" s="68">
        <v>45.66</v>
      </c>
      <c r="Z32" s="2">
        <v>0</v>
      </c>
      <c r="AB32" s="68">
        <v>43.99</v>
      </c>
      <c r="AC32" s="2">
        <v>0</v>
      </c>
      <c r="AE32" s="2"/>
      <c r="AH32" s="68">
        <v>172.95</v>
      </c>
      <c r="AI32" s="75">
        <v>192</v>
      </c>
      <c r="AJ32" s="6">
        <f t="shared" si="9"/>
        <v>-19.050000000000011</v>
      </c>
      <c r="AK32" s="5">
        <f t="shared" si="10"/>
        <v>0</v>
      </c>
      <c r="AL32" s="2">
        <v>6</v>
      </c>
      <c r="AN32" s="55">
        <f t="shared" si="11"/>
        <v>60.602499999999999</v>
      </c>
      <c r="AP32" s="50">
        <v>7</v>
      </c>
      <c r="AQ32" s="53"/>
      <c r="AR32" s="53"/>
    </row>
    <row r="33" spans="1:44" hidden="1" x14ac:dyDescent="0.2">
      <c r="A33" s="65">
        <v>26</v>
      </c>
      <c r="B33" s="66" t="s">
        <v>60</v>
      </c>
      <c r="C33" s="66" t="s">
        <v>80</v>
      </c>
      <c r="E33" s="46">
        <v>0.50347222222222199</v>
      </c>
      <c r="F33" s="2"/>
      <c r="G33" s="46">
        <v>0.55224537037037036</v>
      </c>
      <c r="I33" s="3">
        <f t="shared" si="6"/>
        <v>4.8773148148148371E-2</v>
      </c>
      <c r="J33" s="46">
        <v>4.791666666666667E-2</v>
      </c>
      <c r="K33" s="64">
        <f t="shared" si="7"/>
        <v>8.5648148148170095E-4</v>
      </c>
      <c r="M33" s="5">
        <v>0</v>
      </c>
      <c r="N33" s="5">
        <f t="shared" si="8"/>
        <v>0</v>
      </c>
      <c r="P33" s="68">
        <v>37.049999999999997</v>
      </c>
      <c r="Q33" s="2">
        <v>0</v>
      </c>
      <c r="S33" s="68">
        <v>33.06</v>
      </c>
      <c r="T33" s="2">
        <v>0</v>
      </c>
      <c r="V33" s="68">
        <v>39.450000000000003</v>
      </c>
      <c r="W33" s="2">
        <v>0</v>
      </c>
      <c r="Y33" s="68">
        <v>35.72</v>
      </c>
      <c r="Z33" s="2">
        <v>0</v>
      </c>
      <c r="AB33" s="68">
        <v>36.07</v>
      </c>
      <c r="AC33" s="2">
        <v>0</v>
      </c>
      <c r="AE33" s="2"/>
      <c r="AH33" s="68">
        <v>162.43</v>
      </c>
      <c r="AI33" s="75">
        <v>192</v>
      </c>
      <c r="AJ33" s="6">
        <f t="shared" si="9"/>
        <v>-29.569999999999993</v>
      </c>
      <c r="AK33" s="5">
        <f t="shared" si="10"/>
        <v>0</v>
      </c>
      <c r="AL33" s="2">
        <v>0</v>
      </c>
      <c r="AN33" s="55">
        <f t="shared" ref="AN33:AN39" si="12">N33+(P33*0.25+Q33)+(S33*0.25+T33)+(V33*0.25+W33)+(Y34*0.25+Z34)+(AB33*0.25+AC33)+(AE33*0.25+AF33)+AK33+AL33</f>
        <v>46.782499999999999</v>
      </c>
      <c r="AP33" s="50"/>
    </row>
    <row r="34" spans="1:44" hidden="1" x14ac:dyDescent="0.2">
      <c r="A34" s="65">
        <v>27</v>
      </c>
      <c r="B34" s="66" t="s">
        <v>61</v>
      </c>
      <c r="C34" s="66" t="s">
        <v>78</v>
      </c>
      <c r="D34" s="51"/>
      <c r="E34" s="46">
        <v>0.50694444444444398</v>
      </c>
      <c r="F34" s="2"/>
      <c r="G34" s="46">
        <v>0.55488425925925922</v>
      </c>
      <c r="I34" s="3">
        <f t="shared" si="6"/>
        <v>4.793981481481524E-2</v>
      </c>
      <c r="J34" s="46">
        <v>4.791666666666667E-2</v>
      </c>
      <c r="K34" s="64">
        <f t="shared" si="7"/>
        <v>2.3148148148570413E-5</v>
      </c>
      <c r="M34" s="5">
        <v>0</v>
      </c>
      <c r="N34" s="5">
        <f t="shared" si="8"/>
        <v>0</v>
      </c>
      <c r="P34" s="68">
        <v>45.55</v>
      </c>
      <c r="Q34" s="2">
        <v>0</v>
      </c>
      <c r="S34" s="68">
        <v>36.619999999999997</v>
      </c>
      <c r="T34" s="2">
        <v>0</v>
      </c>
      <c r="V34" s="68">
        <v>41.74</v>
      </c>
      <c r="W34" s="2">
        <v>0</v>
      </c>
      <c r="Y34" s="68">
        <v>41.5</v>
      </c>
      <c r="Z34" s="2">
        <v>0</v>
      </c>
      <c r="AB34" s="68">
        <v>42.99</v>
      </c>
      <c r="AC34" s="2">
        <v>20</v>
      </c>
      <c r="AE34" s="2"/>
      <c r="AH34" s="68">
        <v>162.38</v>
      </c>
      <c r="AI34" s="75">
        <v>192</v>
      </c>
      <c r="AJ34" s="6">
        <f t="shared" si="9"/>
        <v>-29.620000000000005</v>
      </c>
      <c r="AK34" s="5">
        <f t="shared" si="10"/>
        <v>0</v>
      </c>
      <c r="AL34" s="2">
        <v>0</v>
      </c>
      <c r="AN34" s="55">
        <f t="shared" si="12"/>
        <v>75.827500000000001</v>
      </c>
      <c r="AP34" s="50"/>
    </row>
    <row r="35" spans="1:44" hidden="1" x14ac:dyDescent="0.2">
      <c r="A35" s="65">
        <v>28</v>
      </c>
      <c r="B35" s="67" t="s">
        <v>62</v>
      </c>
      <c r="C35" s="67" t="s">
        <v>82</v>
      </c>
      <c r="D35" s="51"/>
      <c r="E35" s="46">
        <v>0.51041666666666596</v>
      </c>
      <c r="F35" s="2"/>
      <c r="G35" s="46">
        <v>0.55879629629629635</v>
      </c>
      <c r="I35" s="3">
        <f t="shared" si="6"/>
        <v>4.8379629629630383E-2</v>
      </c>
      <c r="J35" s="46">
        <v>4.791666666666667E-2</v>
      </c>
      <c r="K35" s="64">
        <f t="shared" si="7"/>
        <v>4.6296296296371303E-4</v>
      </c>
      <c r="M35" s="5">
        <v>0</v>
      </c>
      <c r="N35" s="5">
        <f t="shared" si="8"/>
        <v>0</v>
      </c>
      <c r="P35" s="68">
        <v>65.88</v>
      </c>
      <c r="Q35" s="2">
        <v>4</v>
      </c>
      <c r="S35" s="68">
        <v>48.31</v>
      </c>
      <c r="T35" s="2">
        <v>0</v>
      </c>
      <c r="V35" s="68">
        <v>42.76</v>
      </c>
      <c r="W35" s="2">
        <v>0</v>
      </c>
      <c r="Y35" s="68">
        <v>48.41</v>
      </c>
      <c r="Z35" s="79">
        <v>2</v>
      </c>
      <c r="AB35" s="68">
        <v>49.56</v>
      </c>
      <c r="AC35" s="2">
        <v>2</v>
      </c>
      <c r="AE35" s="2"/>
      <c r="AH35" s="68">
        <v>187.7</v>
      </c>
      <c r="AI35" s="75">
        <v>192</v>
      </c>
      <c r="AJ35" s="6">
        <f t="shared" si="9"/>
        <v>-4.3000000000000114</v>
      </c>
      <c r="AK35" s="5">
        <f t="shared" si="10"/>
        <v>0</v>
      </c>
      <c r="AL35" s="2">
        <v>3</v>
      </c>
      <c r="AN35" s="55">
        <f t="shared" si="12"/>
        <v>70.91749999999999</v>
      </c>
      <c r="AP35" s="50"/>
    </row>
    <row r="36" spans="1:44" hidden="1" x14ac:dyDescent="0.2">
      <c r="A36" s="65">
        <v>29</v>
      </c>
      <c r="B36" s="67" t="s">
        <v>63</v>
      </c>
      <c r="C36" s="67" t="s">
        <v>78</v>
      </c>
      <c r="D36" s="51"/>
      <c r="E36" s="46">
        <v>0.51388888888888795</v>
      </c>
      <c r="F36" s="2"/>
      <c r="G36" s="46">
        <v>0.56188657407407405</v>
      </c>
      <c r="I36" s="3">
        <f t="shared" si="6"/>
        <v>4.7997685185186101E-2</v>
      </c>
      <c r="J36" s="46">
        <v>4.791666666666667E-2</v>
      </c>
      <c r="K36" s="64">
        <f t="shared" si="7"/>
        <v>8.1018518519430927E-5</v>
      </c>
      <c r="M36" s="5">
        <v>0</v>
      </c>
      <c r="N36" s="5">
        <f t="shared" si="8"/>
        <v>0</v>
      </c>
      <c r="P36" s="68">
        <v>50.98</v>
      </c>
      <c r="Q36" s="2">
        <v>0</v>
      </c>
      <c r="S36" s="68">
        <v>43.85</v>
      </c>
      <c r="T36" s="2">
        <v>0</v>
      </c>
      <c r="V36" s="68">
        <v>42.01</v>
      </c>
      <c r="W36" s="2">
        <v>0</v>
      </c>
      <c r="Y36" s="68">
        <v>41.16</v>
      </c>
      <c r="Z36" s="2">
        <v>0</v>
      </c>
      <c r="AB36" s="68">
        <v>48.37</v>
      </c>
      <c r="AC36" s="2">
        <v>0</v>
      </c>
      <c r="AE36" s="2"/>
      <c r="AH36" s="68">
        <v>175.82</v>
      </c>
      <c r="AI36" s="75">
        <v>192</v>
      </c>
      <c r="AJ36" s="6">
        <f t="shared" si="9"/>
        <v>-16.180000000000007</v>
      </c>
      <c r="AK36" s="5">
        <f t="shared" si="10"/>
        <v>0</v>
      </c>
      <c r="AL36" s="2">
        <v>6</v>
      </c>
      <c r="AN36" s="55">
        <f t="shared" si="12"/>
        <v>63.09</v>
      </c>
      <c r="AP36" s="50"/>
    </row>
    <row r="37" spans="1:44" hidden="1" x14ac:dyDescent="0.2">
      <c r="A37" s="65">
        <v>30</v>
      </c>
      <c r="B37" s="66" t="s">
        <v>66</v>
      </c>
      <c r="C37" s="66" t="s">
        <v>80</v>
      </c>
      <c r="E37" s="46">
        <v>0.51736111111111105</v>
      </c>
      <c r="F37" s="2"/>
      <c r="G37" s="46">
        <v>0.56528935185185181</v>
      </c>
      <c r="I37" s="3">
        <f t="shared" si="6"/>
        <v>4.7928240740740757E-2</v>
      </c>
      <c r="J37" s="46">
        <v>4.791666666666667E-2</v>
      </c>
      <c r="K37" s="64">
        <f t="shared" si="7"/>
        <v>1.1574074074087448E-5</v>
      </c>
      <c r="M37" s="5">
        <v>0</v>
      </c>
      <c r="N37" s="5">
        <f t="shared" si="8"/>
        <v>0</v>
      </c>
      <c r="P37" s="68">
        <v>46.03</v>
      </c>
      <c r="Q37" s="2">
        <v>0</v>
      </c>
      <c r="S37" s="68">
        <v>40.47</v>
      </c>
      <c r="T37" s="2">
        <v>0</v>
      </c>
      <c r="V37" s="68">
        <v>42.9</v>
      </c>
      <c r="W37" s="2">
        <v>0</v>
      </c>
      <c r="Y37" s="68">
        <v>43.15</v>
      </c>
      <c r="Z37" s="2">
        <v>0</v>
      </c>
      <c r="AB37" s="68">
        <v>43.92</v>
      </c>
      <c r="AC37" s="2">
        <v>0</v>
      </c>
      <c r="AE37" s="2"/>
      <c r="AH37" s="68">
        <v>160.72</v>
      </c>
      <c r="AI37" s="75">
        <v>192</v>
      </c>
      <c r="AJ37" s="6">
        <f t="shared" si="9"/>
        <v>-31.28</v>
      </c>
      <c r="AK37" s="5">
        <f t="shared" si="10"/>
        <v>0</v>
      </c>
      <c r="AL37" s="2">
        <v>0</v>
      </c>
      <c r="AN37" s="55">
        <f t="shared" si="12"/>
        <v>52.350000000000009</v>
      </c>
      <c r="AP37" s="50"/>
    </row>
    <row r="38" spans="1:44" hidden="1" x14ac:dyDescent="0.2">
      <c r="A38" s="65">
        <v>31</v>
      </c>
      <c r="B38" s="66" t="s">
        <v>67</v>
      </c>
      <c r="C38" s="66" t="s">
        <v>80</v>
      </c>
      <c r="E38" s="46">
        <v>0.52083333333333304</v>
      </c>
      <c r="F38" s="2"/>
      <c r="G38" s="46">
        <v>0.56995370370370368</v>
      </c>
      <c r="I38" s="3">
        <f t="shared" si="6"/>
        <v>4.9120370370370647E-2</v>
      </c>
      <c r="J38" s="46">
        <v>4.791666666666667E-2</v>
      </c>
      <c r="K38" s="64">
        <f t="shared" si="7"/>
        <v>1.2037037037039774E-3</v>
      </c>
      <c r="M38" s="5">
        <v>0</v>
      </c>
      <c r="N38" s="5">
        <f t="shared" si="8"/>
        <v>0</v>
      </c>
      <c r="P38" s="68">
        <v>35.71</v>
      </c>
      <c r="Q38" s="2">
        <v>0</v>
      </c>
      <c r="S38" s="68">
        <v>34.44</v>
      </c>
      <c r="T38" s="2">
        <v>0</v>
      </c>
      <c r="V38" s="68">
        <v>38.33</v>
      </c>
      <c r="W38" s="2">
        <v>0</v>
      </c>
      <c r="Y38" s="68">
        <v>36.08</v>
      </c>
      <c r="Z38" s="2">
        <v>0</v>
      </c>
      <c r="AB38" s="68">
        <v>39.130000000000003</v>
      </c>
      <c r="AC38" s="2">
        <v>0</v>
      </c>
      <c r="AE38" s="2"/>
      <c r="AH38" s="68">
        <v>167.83</v>
      </c>
      <c r="AI38" s="75">
        <v>192</v>
      </c>
      <c r="AJ38" s="6">
        <f t="shared" si="9"/>
        <v>-24.169999999999987</v>
      </c>
      <c r="AK38" s="5">
        <f t="shared" si="10"/>
        <v>0</v>
      </c>
      <c r="AL38" s="2">
        <v>0</v>
      </c>
      <c r="AN38" s="55">
        <f t="shared" si="12"/>
        <v>47.612499999999997</v>
      </c>
      <c r="AP38" s="50"/>
    </row>
    <row r="39" spans="1:44" ht="25.15" customHeight="1" x14ac:dyDescent="0.2">
      <c r="A39" s="65">
        <v>43</v>
      </c>
      <c r="B39" s="66" t="s">
        <v>65</v>
      </c>
      <c r="C39" s="66" t="s">
        <v>89</v>
      </c>
      <c r="E39" s="46">
        <v>0.52430555555555503</v>
      </c>
      <c r="F39" s="2"/>
      <c r="G39" s="46">
        <v>0.57250000000000001</v>
      </c>
      <c r="I39" s="3">
        <f t="shared" si="6"/>
        <v>4.8194444444444984E-2</v>
      </c>
      <c r="J39" s="46">
        <v>4.791666666666667E-2</v>
      </c>
      <c r="K39" s="64">
        <f t="shared" si="7"/>
        <v>2.7777777777831386E-4</v>
      </c>
      <c r="M39" s="5">
        <v>0</v>
      </c>
      <c r="N39" s="5">
        <v>0</v>
      </c>
      <c r="P39" s="68">
        <v>67.34</v>
      </c>
      <c r="Q39" s="2">
        <v>0</v>
      </c>
      <c r="S39" s="68">
        <v>39.19</v>
      </c>
      <c r="T39" s="2">
        <v>0</v>
      </c>
      <c r="V39" s="68">
        <v>46.03</v>
      </c>
      <c r="W39" s="2">
        <v>0</v>
      </c>
      <c r="Y39" s="68">
        <v>42.84</v>
      </c>
      <c r="Z39" s="2">
        <v>0</v>
      </c>
      <c r="AB39" s="68">
        <v>41.9</v>
      </c>
      <c r="AC39" s="2">
        <v>0</v>
      </c>
      <c r="AE39" s="2"/>
      <c r="AH39" s="68">
        <v>173.85</v>
      </c>
      <c r="AI39" s="75">
        <v>192</v>
      </c>
      <c r="AJ39" s="6">
        <f t="shared" si="9"/>
        <v>-18.150000000000006</v>
      </c>
      <c r="AK39" s="5">
        <f t="shared" si="10"/>
        <v>0</v>
      </c>
      <c r="AL39" s="2">
        <v>6</v>
      </c>
      <c r="AN39" s="55">
        <f t="shared" si="12"/>
        <v>66.262500000000003</v>
      </c>
      <c r="AP39" s="50">
        <v>8</v>
      </c>
    </row>
    <row r="40" spans="1:44" s="53" customFormat="1" hidden="1" x14ac:dyDescent="0.2">
      <c r="A40" s="65">
        <v>33</v>
      </c>
      <c r="B40" s="66" t="s">
        <v>69</v>
      </c>
      <c r="C40" s="66" t="s">
        <v>80</v>
      </c>
      <c r="E40" s="46">
        <v>0.52777777777777701</v>
      </c>
      <c r="F40" s="2"/>
      <c r="G40" s="46">
        <v>0.57670138888888889</v>
      </c>
      <c r="H40" s="4"/>
      <c r="I40" s="3">
        <f t="shared" si="6"/>
        <v>4.8923611111111875E-2</v>
      </c>
      <c r="J40" s="46">
        <v>4.791666666666667E-2</v>
      </c>
      <c r="K40" s="64">
        <f t="shared" si="7"/>
        <v>1.0069444444452055E-3</v>
      </c>
      <c r="L40" s="4"/>
      <c r="M40" s="5">
        <v>0</v>
      </c>
      <c r="N40" s="5">
        <f t="shared" ref="N40:N46" si="13">IF((M40&lt;0),0,M40)</f>
        <v>0</v>
      </c>
      <c r="O40" s="2"/>
      <c r="P40" s="68">
        <v>43.25</v>
      </c>
      <c r="Q40" s="2">
        <v>0</v>
      </c>
      <c r="R40" s="2"/>
      <c r="S40" s="68">
        <v>44.43</v>
      </c>
      <c r="T40" s="2">
        <v>0</v>
      </c>
      <c r="U40" s="2"/>
      <c r="V40" s="68">
        <v>46.03</v>
      </c>
      <c r="W40" s="2">
        <v>0</v>
      </c>
      <c r="X40" s="2"/>
      <c r="Y40" s="68">
        <v>46.59</v>
      </c>
      <c r="Z40" s="2">
        <v>0</v>
      </c>
      <c r="AA40" s="2"/>
      <c r="AB40" s="68">
        <v>50.31</v>
      </c>
      <c r="AC40" s="2">
        <v>0</v>
      </c>
      <c r="AD40" s="2"/>
      <c r="AE40" s="2"/>
      <c r="AF40" s="2"/>
      <c r="AG40" s="2"/>
      <c r="AH40" s="68">
        <v>147.80000000000001</v>
      </c>
      <c r="AI40" s="75">
        <v>192</v>
      </c>
      <c r="AJ40" s="6">
        <f t="shared" si="9"/>
        <v>-44.199999999999989</v>
      </c>
      <c r="AK40" s="5">
        <f t="shared" si="10"/>
        <v>0</v>
      </c>
      <c r="AL40" s="2">
        <v>0</v>
      </c>
      <c r="AM40" s="2"/>
      <c r="AN40" s="55">
        <f t="shared" ref="AN40:AN50" si="14">N40+(P40*0.25+Q40)+(S40*0.25+T40)+(V40*0.25+W40)+(Y40*0.25+Z40)+(AB40*0.25+AC40)+(AE40*0.25+AF40)+AK40+AL40</f>
        <v>57.652500000000003</v>
      </c>
      <c r="AO40" s="7"/>
      <c r="AP40" s="8"/>
    </row>
    <row r="41" spans="1:44" s="53" customFormat="1" ht="25.15" customHeight="1" x14ac:dyDescent="0.2">
      <c r="A41" s="65">
        <v>22</v>
      </c>
      <c r="B41" s="66" t="s">
        <v>56</v>
      </c>
      <c r="C41" s="66" t="s">
        <v>89</v>
      </c>
      <c r="E41" s="46">
        <v>0.48958333333333298</v>
      </c>
      <c r="F41" s="2"/>
      <c r="G41" s="46">
        <v>0.54072916666666671</v>
      </c>
      <c r="H41" s="4"/>
      <c r="I41" s="3">
        <f t="shared" si="6"/>
        <v>5.1145833333333723E-2</v>
      </c>
      <c r="J41" s="46">
        <v>4.791666666666667E-2</v>
      </c>
      <c r="K41" s="64">
        <f t="shared" si="7"/>
        <v>3.2291666666670535E-3</v>
      </c>
      <c r="L41" s="4"/>
      <c r="M41" s="5">
        <v>0</v>
      </c>
      <c r="N41" s="5">
        <f t="shared" si="13"/>
        <v>0</v>
      </c>
      <c r="O41" s="2"/>
      <c r="P41" s="68">
        <v>47.73</v>
      </c>
      <c r="Q41" s="2">
        <v>0</v>
      </c>
      <c r="R41" s="2"/>
      <c r="S41" s="68">
        <v>39.31</v>
      </c>
      <c r="T41" s="2">
        <v>0</v>
      </c>
      <c r="U41" s="2"/>
      <c r="V41" s="68">
        <v>44.65</v>
      </c>
      <c r="W41" s="2">
        <v>0</v>
      </c>
      <c r="X41" s="2"/>
      <c r="Y41" s="68">
        <v>39.15</v>
      </c>
      <c r="Z41" s="2">
        <v>0</v>
      </c>
      <c r="AA41" s="2"/>
      <c r="AB41" s="68">
        <v>45.91</v>
      </c>
      <c r="AC41" s="2">
        <v>0</v>
      </c>
      <c r="AD41" s="2"/>
      <c r="AE41" s="2"/>
      <c r="AF41" s="2"/>
      <c r="AG41" s="2"/>
      <c r="AH41" s="68">
        <v>165.66</v>
      </c>
      <c r="AI41" s="75">
        <v>192</v>
      </c>
      <c r="AJ41" s="6">
        <f t="shared" si="9"/>
        <v>-26.340000000000003</v>
      </c>
      <c r="AK41" s="5">
        <f t="shared" si="10"/>
        <v>0</v>
      </c>
      <c r="AL41" s="2">
        <v>18</v>
      </c>
      <c r="AM41" s="2"/>
      <c r="AN41" s="55">
        <f t="shared" si="14"/>
        <v>72.1875</v>
      </c>
      <c r="AO41" s="7"/>
      <c r="AP41" s="50">
        <v>9</v>
      </c>
    </row>
    <row r="42" spans="1:44" hidden="1" x14ac:dyDescent="0.2">
      <c r="A42" s="65">
        <v>35</v>
      </c>
      <c r="B42" s="66" t="s">
        <v>71</v>
      </c>
      <c r="C42" s="66" t="s">
        <v>78</v>
      </c>
      <c r="E42" s="46">
        <v>0.53472222222222199</v>
      </c>
      <c r="F42" s="2"/>
      <c r="G42" s="46">
        <v>0.58319444444444446</v>
      </c>
      <c r="I42" s="3">
        <f t="shared" si="6"/>
        <v>4.8472222222222472E-2</v>
      </c>
      <c r="J42" s="46">
        <v>4.791666666666667E-2</v>
      </c>
      <c r="K42" s="64">
        <f t="shared" si="7"/>
        <v>5.5555555555580199E-4</v>
      </c>
      <c r="M42" s="5">
        <v>0</v>
      </c>
      <c r="N42" s="5">
        <f t="shared" si="13"/>
        <v>0</v>
      </c>
      <c r="P42" s="68">
        <v>42.39</v>
      </c>
      <c r="Q42" s="2">
        <v>0</v>
      </c>
      <c r="S42" s="68">
        <v>34.130000000000003</v>
      </c>
      <c r="T42" s="2">
        <v>0</v>
      </c>
      <c r="V42" s="68">
        <v>38.840000000000003</v>
      </c>
      <c r="W42" s="2">
        <v>0</v>
      </c>
      <c r="Y42" s="68">
        <v>37.9</v>
      </c>
      <c r="Z42" s="2">
        <v>0</v>
      </c>
      <c r="AB42" s="68">
        <v>36.99</v>
      </c>
      <c r="AC42" s="2">
        <v>0</v>
      </c>
      <c r="AE42" s="2"/>
      <c r="AH42" s="68">
        <v>167.65</v>
      </c>
      <c r="AI42" s="75">
        <v>192</v>
      </c>
      <c r="AJ42" s="6">
        <f t="shared" si="9"/>
        <v>-24.349999999999994</v>
      </c>
      <c r="AK42" s="5">
        <f t="shared" si="10"/>
        <v>0</v>
      </c>
      <c r="AL42" s="2">
        <v>3</v>
      </c>
      <c r="AN42" s="55">
        <f t="shared" si="14"/>
        <v>50.562500000000007</v>
      </c>
      <c r="AP42" s="50"/>
    </row>
    <row r="43" spans="1:44" hidden="1" x14ac:dyDescent="0.2">
      <c r="A43" s="65">
        <v>36</v>
      </c>
      <c r="B43" s="66" t="s">
        <v>72</v>
      </c>
      <c r="C43" s="66" t="s">
        <v>84</v>
      </c>
      <c r="E43" s="46">
        <v>0.53819444444444398</v>
      </c>
      <c r="F43" s="2"/>
      <c r="G43" s="46">
        <v>0.58616898148148144</v>
      </c>
      <c r="I43" s="3">
        <f t="shared" si="6"/>
        <v>4.7974537037037468E-2</v>
      </c>
      <c r="J43" s="46">
        <v>4.791666666666667E-2</v>
      </c>
      <c r="K43" s="64">
        <f t="shared" si="7"/>
        <v>5.7870370370798063E-5</v>
      </c>
      <c r="M43" s="5">
        <v>0</v>
      </c>
      <c r="N43" s="5">
        <f t="shared" si="13"/>
        <v>0</v>
      </c>
      <c r="P43" s="68">
        <v>36.049999999999997</v>
      </c>
      <c r="Q43" s="2">
        <v>0</v>
      </c>
      <c r="S43" s="68">
        <v>36.119999999999997</v>
      </c>
      <c r="T43" s="2">
        <v>0</v>
      </c>
      <c r="V43" s="68">
        <v>41.22</v>
      </c>
      <c r="W43" s="2">
        <v>0</v>
      </c>
      <c r="Y43" s="68">
        <v>34.28</v>
      </c>
      <c r="Z43" s="2">
        <v>0</v>
      </c>
      <c r="AB43" s="68">
        <v>34.700000000000003</v>
      </c>
      <c r="AC43" s="2">
        <v>0</v>
      </c>
      <c r="AE43" s="2"/>
      <c r="AH43" s="68">
        <v>111.49</v>
      </c>
      <c r="AI43" s="75">
        <v>192</v>
      </c>
      <c r="AJ43" s="6">
        <f t="shared" si="9"/>
        <v>-80.510000000000005</v>
      </c>
      <c r="AK43" s="5">
        <f t="shared" si="10"/>
        <v>0</v>
      </c>
      <c r="AL43" s="2">
        <v>0</v>
      </c>
      <c r="AN43" s="55">
        <f t="shared" si="14"/>
        <v>45.592500000000001</v>
      </c>
      <c r="AP43" s="50"/>
    </row>
    <row r="44" spans="1:44" hidden="1" x14ac:dyDescent="0.2">
      <c r="A44" s="65">
        <v>37</v>
      </c>
      <c r="B44" s="66" t="s">
        <v>73</v>
      </c>
      <c r="C44" s="66" t="s">
        <v>79</v>
      </c>
      <c r="E44" s="46">
        <v>0.54166666666666596</v>
      </c>
      <c r="F44" s="2"/>
      <c r="G44" s="46">
        <v>0.59078703703703705</v>
      </c>
      <c r="I44" s="3">
        <f t="shared" si="6"/>
        <v>4.9120370370371091E-2</v>
      </c>
      <c r="J44" s="46">
        <v>4.791666666666667E-2</v>
      </c>
      <c r="K44" s="64">
        <f t="shared" si="7"/>
        <v>1.2037037037044215E-3</v>
      </c>
      <c r="M44" s="5">
        <v>0</v>
      </c>
      <c r="N44" s="5">
        <f t="shared" si="13"/>
        <v>0</v>
      </c>
      <c r="P44" s="68">
        <v>33.909999999999997</v>
      </c>
      <c r="Q44" s="2">
        <v>0</v>
      </c>
      <c r="S44" s="68">
        <v>35.72</v>
      </c>
      <c r="T44" s="2">
        <v>0</v>
      </c>
      <c r="V44" s="68">
        <v>41.15</v>
      </c>
      <c r="W44" s="2">
        <v>0</v>
      </c>
      <c r="Y44" s="68">
        <v>47.71</v>
      </c>
      <c r="Z44" s="2">
        <v>500</v>
      </c>
      <c r="AB44" s="68">
        <v>44.5</v>
      </c>
      <c r="AC44" s="2">
        <v>2</v>
      </c>
      <c r="AE44" s="2"/>
      <c r="AH44" s="68">
        <v>147.56</v>
      </c>
      <c r="AI44" s="75">
        <v>192</v>
      </c>
      <c r="AJ44" s="6">
        <f t="shared" si="9"/>
        <v>-44.44</v>
      </c>
      <c r="AK44" s="5">
        <f t="shared" si="10"/>
        <v>0</v>
      </c>
      <c r="AL44" s="2">
        <v>3</v>
      </c>
      <c r="AN44" s="55">
        <f t="shared" si="14"/>
        <v>555.74750000000006</v>
      </c>
    </row>
    <row r="45" spans="1:44" s="53" customFormat="1" ht="25.15" customHeight="1" x14ac:dyDescent="0.2">
      <c r="A45" s="65">
        <v>8</v>
      </c>
      <c r="B45" s="66" t="s">
        <v>57</v>
      </c>
      <c r="C45" s="66" t="s">
        <v>89</v>
      </c>
      <c r="D45" s="2"/>
      <c r="E45" s="46">
        <v>0.44097222222222199</v>
      </c>
      <c r="F45" s="2"/>
      <c r="G45" s="46">
        <v>0.48666666666666669</v>
      </c>
      <c r="H45" s="4"/>
      <c r="I45" s="3">
        <f t="shared" si="6"/>
        <v>4.5694444444444704E-2</v>
      </c>
      <c r="J45" s="46">
        <v>4.791666666666667E-2</v>
      </c>
      <c r="K45" s="64">
        <f t="shared" si="7"/>
        <v>2.2222222222219659E-3</v>
      </c>
      <c r="L45" s="4"/>
      <c r="M45" s="5">
        <f>(K45*24*60*60-60)*0.25</f>
        <v>32.999999999994458</v>
      </c>
      <c r="N45" s="5">
        <f t="shared" si="13"/>
        <v>32.999999999994458</v>
      </c>
      <c r="O45" s="2"/>
      <c r="P45" s="68">
        <v>65.08</v>
      </c>
      <c r="Q45" s="2">
        <v>0</v>
      </c>
      <c r="R45" s="2"/>
      <c r="S45" s="68">
        <v>46.95</v>
      </c>
      <c r="T45" s="2">
        <v>0</v>
      </c>
      <c r="U45" s="2"/>
      <c r="V45" s="68">
        <v>58.55</v>
      </c>
      <c r="W45" s="2">
        <v>0</v>
      </c>
      <c r="X45" s="2"/>
      <c r="Y45" s="68">
        <v>52.94</v>
      </c>
      <c r="Z45" s="2">
        <v>0</v>
      </c>
      <c r="AA45" s="2"/>
      <c r="AB45" s="68">
        <v>47.49</v>
      </c>
      <c r="AC45" s="2">
        <v>0</v>
      </c>
      <c r="AD45" s="2"/>
      <c r="AE45" s="2"/>
      <c r="AF45" s="2"/>
      <c r="AG45" s="2"/>
      <c r="AH45" s="68">
        <v>184.29</v>
      </c>
      <c r="AI45" s="75">
        <v>192</v>
      </c>
      <c r="AJ45" s="6">
        <f t="shared" si="9"/>
        <v>-7.710000000000008</v>
      </c>
      <c r="AK45" s="5">
        <f t="shared" si="10"/>
        <v>0</v>
      </c>
      <c r="AL45" s="2">
        <v>18</v>
      </c>
      <c r="AM45" s="2"/>
      <c r="AN45" s="55">
        <f t="shared" si="14"/>
        <v>118.75249999999446</v>
      </c>
      <c r="AO45" s="7"/>
      <c r="AP45" s="50">
        <v>10</v>
      </c>
      <c r="AQ45" s="2"/>
      <c r="AR45" s="2"/>
    </row>
    <row r="46" spans="1:44" s="53" customFormat="1" ht="25.15" customHeight="1" x14ac:dyDescent="0.2">
      <c r="A46" s="65">
        <v>15</v>
      </c>
      <c r="B46" s="66" t="s">
        <v>49</v>
      </c>
      <c r="C46" s="66" t="s">
        <v>89</v>
      </c>
      <c r="D46" s="2"/>
      <c r="E46" s="46">
        <v>0.46527777777777801</v>
      </c>
      <c r="F46" s="2"/>
      <c r="G46" s="46">
        <v>0.50924768518518515</v>
      </c>
      <c r="H46" s="4"/>
      <c r="I46" s="3">
        <f t="shared" si="6"/>
        <v>4.3969907407407138E-2</v>
      </c>
      <c r="J46" s="46">
        <v>4.791666666666667E-2</v>
      </c>
      <c r="K46" s="64">
        <f t="shared" si="7"/>
        <v>3.9467592592595316E-3</v>
      </c>
      <c r="L46" s="4"/>
      <c r="M46" s="5">
        <f>(K46*24*60*60-60)*0.25</f>
        <v>70.250000000005883</v>
      </c>
      <c r="N46" s="5">
        <f t="shared" si="13"/>
        <v>70.250000000005883</v>
      </c>
      <c r="O46" s="2"/>
      <c r="P46" s="68">
        <v>42.18</v>
      </c>
      <c r="Q46" s="2">
        <v>0</v>
      </c>
      <c r="R46" s="2"/>
      <c r="S46" s="68">
        <v>47.87</v>
      </c>
      <c r="T46" s="2">
        <v>20</v>
      </c>
      <c r="U46" s="2"/>
      <c r="V46" s="68">
        <v>40.31</v>
      </c>
      <c r="W46" s="2">
        <v>0</v>
      </c>
      <c r="X46" s="2"/>
      <c r="Y46" s="68">
        <v>45.03</v>
      </c>
      <c r="Z46" s="2">
        <v>0</v>
      </c>
      <c r="AA46" s="2"/>
      <c r="AB46" s="68">
        <v>73.27</v>
      </c>
      <c r="AC46" s="2">
        <v>20</v>
      </c>
      <c r="AD46" s="2"/>
      <c r="AE46" s="2"/>
      <c r="AF46" s="2"/>
      <c r="AG46" s="2"/>
      <c r="AH46" s="68">
        <v>168.19</v>
      </c>
      <c r="AI46" s="75">
        <v>192</v>
      </c>
      <c r="AJ46" s="6">
        <f t="shared" si="9"/>
        <v>-23.810000000000002</v>
      </c>
      <c r="AK46" s="5">
        <f t="shared" si="10"/>
        <v>0</v>
      </c>
      <c r="AL46" s="2">
        <v>0</v>
      </c>
      <c r="AM46" s="2"/>
      <c r="AN46" s="55">
        <f t="shared" si="14"/>
        <v>172.41500000000588</v>
      </c>
      <c r="AO46" s="7"/>
      <c r="AP46" s="50">
        <v>11</v>
      </c>
      <c r="AQ46" s="2"/>
      <c r="AR46" s="2"/>
    </row>
    <row r="47" spans="1:44" s="53" customFormat="1" hidden="1" x14ac:dyDescent="0.2">
      <c r="A47" s="65">
        <v>40</v>
      </c>
      <c r="B47" s="66" t="s">
        <v>76</v>
      </c>
      <c r="C47" s="66" t="s">
        <v>80</v>
      </c>
      <c r="D47" s="54"/>
      <c r="E47" s="46">
        <v>0.55208333333333304</v>
      </c>
      <c r="F47" s="2"/>
      <c r="G47" s="46">
        <v>0.60181712962962963</v>
      </c>
      <c r="H47" s="4"/>
      <c r="I47" s="3">
        <f t="shared" si="5"/>
        <v>4.9733796296296595E-2</v>
      </c>
      <c r="J47" s="46">
        <v>4.791666666666667E-2</v>
      </c>
      <c r="K47" s="64">
        <f t="shared" si="0"/>
        <v>1.8171296296299252E-3</v>
      </c>
      <c r="L47" s="4"/>
      <c r="M47" s="5">
        <v>0</v>
      </c>
      <c r="N47" s="5">
        <f t="shared" si="1"/>
        <v>0</v>
      </c>
      <c r="O47" s="2"/>
      <c r="P47" s="68">
        <v>36.380000000000003</v>
      </c>
      <c r="Q47" s="2">
        <v>0</v>
      </c>
      <c r="R47" s="2"/>
      <c r="S47" s="68">
        <v>32.590000000000003</v>
      </c>
      <c r="T47" s="2">
        <v>0</v>
      </c>
      <c r="U47" s="2"/>
      <c r="V47" s="68">
        <v>37.090000000000003</v>
      </c>
      <c r="W47" s="2">
        <v>0</v>
      </c>
      <c r="X47" s="2"/>
      <c r="Y47" s="68">
        <v>33.25</v>
      </c>
      <c r="Z47" s="2">
        <v>0</v>
      </c>
      <c r="AA47" s="2"/>
      <c r="AB47" s="68">
        <v>36.159999999999997</v>
      </c>
      <c r="AC47" s="2">
        <v>0</v>
      </c>
      <c r="AD47" s="2"/>
      <c r="AE47" s="2"/>
      <c r="AF47" s="2"/>
      <c r="AG47" s="2"/>
      <c r="AH47" s="68">
        <v>183.11</v>
      </c>
      <c r="AI47" s="75">
        <v>192</v>
      </c>
      <c r="AJ47" s="6">
        <f t="shared" si="2"/>
        <v>-8.8899999999999864</v>
      </c>
      <c r="AK47" s="5">
        <f t="shared" si="3"/>
        <v>0</v>
      </c>
      <c r="AL47" s="2">
        <v>0</v>
      </c>
      <c r="AM47" s="2"/>
      <c r="AN47" s="55">
        <f t="shared" si="14"/>
        <v>43.8675</v>
      </c>
      <c r="AO47" s="7"/>
      <c r="AP47" s="8"/>
    </row>
    <row r="48" spans="1:44" s="53" customFormat="1" hidden="1" x14ac:dyDescent="0.2">
      <c r="A48" s="65">
        <v>41</v>
      </c>
      <c r="B48" s="66" t="s">
        <v>64</v>
      </c>
      <c r="C48" s="66" t="s">
        <v>80</v>
      </c>
      <c r="D48" s="54"/>
      <c r="E48" s="46">
        <v>0.55555555555555503</v>
      </c>
      <c r="F48" s="2"/>
      <c r="G48" s="46">
        <v>0.60495370370370372</v>
      </c>
      <c r="H48" s="4"/>
      <c r="I48" s="3">
        <f t="shared" si="5"/>
        <v>4.9398148148148691E-2</v>
      </c>
      <c r="J48" s="46">
        <v>4.791666666666667E-2</v>
      </c>
      <c r="K48" s="64">
        <f t="shared" si="0"/>
        <v>1.4814814814820207E-3</v>
      </c>
      <c r="L48" s="4"/>
      <c r="M48" s="5">
        <v>0</v>
      </c>
      <c r="N48" s="5">
        <f t="shared" si="1"/>
        <v>0</v>
      </c>
      <c r="O48" s="2"/>
      <c r="P48" s="68">
        <v>73.27</v>
      </c>
      <c r="Q48" s="2">
        <v>0</v>
      </c>
      <c r="R48" s="2"/>
      <c r="S48" s="68">
        <v>52.22</v>
      </c>
      <c r="T48" s="2">
        <v>0</v>
      </c>
      <c r="U48" s="2"/>
      <c r="V48" s="68">
        <v>70.650000000000006</v>
      </c>
      <c r="W48" s="2">
        <v>0</v>
      </c>
      <c r="X48" s="2"/>
      <c r="Y48" s="68">
        <v>64.38</v>
      </c>
      <c r="Z48" s="2">
        <v>0</v>
      </c>
      <c r="AA48" s="2"/>
      <c r="AB48" s="68">
        <v>99.03</v>
      </c>
      <c r="AC48" s="2">
        <v>20</v>
      </c>
      <c r="AD48" s="2"/>
      <c r="AE48" s="2"/>
      <c r="AF48" s="2"/>
      <c r="AG48" s="2"/>
      <c r="AH48" s="68">
        <v>206.85</v>
      </c>
      <c r="AI48" s="75">
        <v>192</v>
      </c>
      <c r="AJ48" s="6">
        <f t="shared" si="2"/>
        <v>14.849999999999994</v>
      </c>
      <c r="AK48" s="5">
        <f t="shared" si="3"/>
        <v>7.4249999999999972</v>
      </c>
      <c r="AL48" s="2">
        <v>3</v>
      </c>
      <c r="AM48" s="2"/>
      <c r="AN48" s="55">
        <f t="shared" si="14"/>
        <v>120.31249999999999</v>
      </c>
      <c r="AO48" s="7"/>
      <c r="AP48" s="8"/>
    </row>
    <row r="49" spans="1:42" hidden="1" x14ac:dyDescent="0.2">
      <c r="A49" s="65">
        <v>42</v>
      </c>
      <c r="B49" s="66" t="s">
        <v>77</v>
      </c>
      <c r="C49" s="66" t="s">
        <v>83</v>
      </c>
      <c r="D49" s="51"/>
      <c r="E49" s="46">
        <v>0.55902777777777701</v>
      </c>
      <c r="F49" s="2"/>
      <c r="G49" s="46">
        <v>0.6083912037037037</v>
      </c>
      <c r="I49" s="3">
        <f t="shared" si="5"/>
        <v>4.9363425925926685E-2</v>
      </c>
      <c r="J49" s="46">
        <v>4.791666666666667E-2</v>
      </c>
      <c r="K49" s="64">
        <f t="shared" si="0"/>
        <v>1.4467592592600151E-3</v>
      </c>
      <c r="M49" s="5">
        <v>0</v>
      </c>
      <c r="N49" s="5">
        <f t="shared" si="1"/>
        <v>0</v>
      </c>
      <c r="P49" s="68">
        <v>41.6</v>
      </c>
      <c r="Q49" s="2">
        <v>0</v>
      </c>
      <c r="S49" s="68">
        <v>52.66</v>
      </c>
      <c r="T49" s="2">
        <v>0</v>
      </c>
      <c r="V49" s="68">
        <v>41.21</v>
      </c>
      <c r="W49" s="2">
        <v>0</v>
      </c>
      <c r="Y49" s="68">
        <v>39.409999999999997</v>
      </c>
      <c r="Z49" s="2">
        <v>0</v>
      </c>
      <c r="AB49" s="68">
        <v>40.380000000000003</v>
      </c>
      <c r="AC49" s="2">
        <v>0</v>
      </c>
      <c r="AE49" s="2"/>
      <c r="AH49" s="68">
        <v>179.19</v>
      </c>
      <c r="AI49" s="75">
        <v>192</v>
      </c>
      <c r="AJ49" s="6">
        <f t="shared" si="2"/>
        <v>-12.810000000000002</v>
      </c>
      <c r="AK49" s="5">
        <f t="shared" si="3"/>
        <v>0</v>
      </c>
      <c r="AL49" s="2">
        <v>3</v>
      </c>
      <c r="AN49" s="55">
        <f t="shared" si="14"/>
        <v>56.814999999999998</v>
      </c>
      <c r="AP49" s="50"/>
    </row>
    <row r="50" spans="1:42" hidden="1" x14ac:dyDescent="0.2">
      <c r="A50" s="65">
        <v>32</v>
      </c>
      <c r="B50" s="66" t="s">
        <v>68</v>
      </c>
      <c r="C50" s="66" t="s">
        <v>83</v>
      </c>
      <c r="E50" s="46">
        <v>0.562499999999999</v>
      </c>
      <c r="F50" s="2"/>
      <c r="G50" s="46">
        <v>0.61299768518518516</v>
      </c>
      <c r="I50" s="3">
        <f t="shared" si="5"/>
        <v>5.0497685185186159E-2</v>
      </c>
      <c r="J50" s="46">
        <v>4.791666666666667E-2</v>
      </c>
      <c r="K50" s="64">
        <f t="shared" si="0"/>
        <v>2.5810185185194887E-3</v>
      </c>
      <c r="M50" s="5">
        <v>0</v>
      </c>
      <c r="N50" s="5">
        <f t="shared" si="1"/>
        <v>0</v>
      </c>
      <c r="P50" s="68">
        <v>43.51</v>
      </c>
      <c r="Q50" s="2">
        <v>0</v>
      </c>
      <c r="S50" s="68">
        <v>36.53</v>
      </c>
      <c r="T50" s="2">
        <v>0</v>
      </c>
      <c r="V50" s="68">
        <v>39.18</v>
      </c>
      <c r="W50" s="2">
        <v>0</v>
      </c>
      <c r="Y50" s="68">
        <v>38.78</v>
      </c>
      <c r="Z50" s="2">
        <v>0</v>
      </c>
      <c r="AB50" s="68">
        <v>39.78</v>
      </c>
      <c r="AC50" s="2">
        <v>0</v>
      </c>
      <c r="AE50" s="2"/>
      <c r="AH50" s="68">
        <v>189.63</v>
      </c>
      <c r="AI50" s="75">
        <v>192</v>
      </c>
      <c r="AJ50" s="6">
        <f t="shared" si="2"/>
        <v>-2.3700000000000045</v>
      </c>
      <c r="AK50" s="5">
        <f t="shared" si="3"/>
        <v>0</v>
      </c>
      <c r="AL50" s="2">
        <v>0</v>
      </c>
      <c r="AN50" s="55">
        <f t="shared" si="14"/>
        <v>49.445</v>
      </c>
      <c r="AP50" s="50"/>
    </row>
    <row r="51" spans="1:42" x14ac:dyDescent="0.2">
      <c r="C51" s="2"/>
      <c r="E51" s="46"/>
      <c r="F51" s="2"/>
      <c r="G51" s="46"/>
      <c r="J51" s="46"/>
      <c r="K51" s="64"/>
      <c r="AE51" s="2"/>
      <c r="AK51" s="5"/>
      <c r="AN51" s="55"/>
      <c r="AP51" s="50"/>
    </row>
    <row r="52" spans="1:42" x14ac:dyDescent="0.2">
      <c r="A52" s="65"/>
      <c r="B52" s="66"/>
      <c r="C52" s="66"/>
      <c r="E52" s="46"/>
      <c r="F52" s="2"/>
      <c r="G52" s="46"/>
      <c r="J52" s="46"/>
      <c r="K52" s="64"/>
      <c r="AE52" s="2"/>
      <c r="AK52" s="5"/>
      <c r="AN52" s="55"/>
      <c r="AP52" s="50"/>
    </row>
    <row r="53" spans="1:42" x14ac:dyDescent="0.2">
      <c r="A53" s="65"/>
      <c r="B53" s="66"/>
      <c r="C53" s="66"/>
      <c r="D53" s="51"/>
      <c r="E53" s="46"/>
      <c r="F53" s="2"/>
      <c r="G53" s="46"/>
      <c r="J53" s="46"/>
      <c r="K53" s="64"/>
      <c r="AE53" s="2"/>
      <c r="AK53" s="5"/>
      <c r="AN53" s="55"/>
      <c r="AP53" s="50"/>
    </row>
    <row r="54" spans="1:42" x14ac:dyDescent="0.2">
      <c r="A54" s="65"/>
      <c r="B54" s="66"/>
      <c r="C54" s="66"/>
      <c r="E54" s="46"/>
      <c r="F54" s="2"/>
      <c r="G54" s="46"/>
      <c r="J54" s="46"/>
      <c r="K54" s="64"/>
      <c r="AE54" s="2"/>
      <c r="AK54" s="5"/>
      <c r="AN54" s="55"/>
      <c r="AP54" s="50"/>
    </row>
    <row r="55" spans="1:42" x14ac:dyDescent="0.2">
      <c r="A55" s="65"/>
      <c r="B55" s="66"/>
      <c r="C55" s="66"/>
      <c r="E55" s="46"/>
      <c r="F55" s="2"/>
      <c r="G55" s="46"/>
      <c r="J55" s="46"/>
      <c r="K55" s="64"/>
      <c r="AE55" s="2"/>
      <c r="AK55" s="5"/>
      <c r="AN55" s="55"/>
      <c r="AP55" s="50"/>
    </row>
    <row r="56" spans="1:42" x14ac:dyDescent="0.2">
      <c r="A56" s="65"/>
      <c r="B56" s="66"/>
      <c r="C56" s="66"/>
      <c r="E56" s="46"/>
      <c r="F56" s="2"/>
      <c r="G56" s="46"/>
      <c r="J56" s="46"/>
      <c r="K56" s="64"/>
      <c r="AE56" s="2"/>
      <c r="AK56" s="5"/>
      <c r="AN56" s="55"/>
      <c r="AP56" s="50"/>
    </row>
    <row r="57" spans="1:42" x14ac:dyDescent="0.2">
      <c r="A57" s="65"/>
      <c r="B57" s="66"/>
      <c r="C57" s="66"/>
      <c r="E57" s="46"/>
      <c r="F57" s="2"/>
      <c r="G57" s="46"/>
      <c r="J57" s="46"/>
      <c r="K57" s="64"/>
      <c r="AE57" s="2"/>
      <c r="AK57" s="5"/>
      <c r="AN57" s="55"/>
    </row>
    <row r="58" spans="1:42" s="53" customFormat="1" x14ac:dyDescent="0.2">
      <c r="A58" s="65"/>
      <c r="B58" s="66"/>
      <c r="C58" s="66"/>
      <c r="E58" s="46"/>
      <c r="F58" s="2"/>
      <c r="G58" s="46"/>
      <c r="H58" s="4"/>
      <c r="I58" s="3"/>
      <c r="J58" s="46"/>
      <c r="K58" s="64"/>
      <c r="L58" s="4"/>
      <c r="M58" s="5"/>
      <c r="N58" s="5"/>
      <c r="O58" s="2"/>
      <c r="P58" s="68"/>
      <c r="Q58" s="2"/>
      <c r="R58" s="2"/>
      <c r="S58" s="68"/>
      <c r="T58" s="2"/>
      <c r="U58" s="2"/>
      <c r="V58" s="68"/>
      <c r="W58" s="2"/>
      <c r="X58" s="2"/>
      <c r="Y58" s="68"/>
      <c r="Z58" s="2"/>
      <c r="AA58" s="2"/>
      <c r="AB58" s="68"/>
      <c r="AC58" s="2"/>
      <c r="AD58" s="2"/>
      <c r="AE58" s="2"/>
      <c r="AF58" s="2"/>
      <c r="AG58" s="2"/>
      <c r="AH58" s="68"/>
      <c r="AI58" s="75"/>
      <c r="AJ58" s="6"/>
      <c r="AK58" s="5"/>
      <c r="AL58" s="2"/>
      <c r="AM58" s="2"/>
      <c r="AN58" s="55"/>
      <c r="AO58" s="7"/>
      <c r="AP58" s="8"/>
    </row>
    <row r="59" spans="1:42" s="53" customFormat="1" x14ac:dyDescent="0.2">
      <c r="A59" s="65"/>
      <c r="B59" s="66"/>
      <c r="C59" s="66"/>
      <c r="D59" s="54"/>
      <c r="E59" s="46"/>
      <c r="F59" s="2"/>
      <c r="G59" s="46"/>
      <c r="H59" s="4"/>
      <c r="I59" s="3"/>
      <c r="J59" s="46"/>
      <c r="K59" s="64"/>
      <c r="L59" s="4"/>
      <c r="M59" s="5"/>
      <c r="N59" s="5"/>
      <c r="O59" s="2"/>
      <c r="P59" s="68"/>
      <c r="Q59" s="2"/>
      <c r="R59" s="2"/>
      <c r="S59" s="68"/>
      <c r="T59" s="2"/>
      <c r="U59" s="2"/>
      <c r="V59" s="68"/>
      <c r="W59" s="2"/>
      <c r="X59" s="2"/>
      <c r="Y59" s="68"/>
      <c r="Z59" s="2"/>
      <c r="AA59" s="2"/>
      <c r="AB59" s="68"/>
      <c r="AC59" s="2"/>
      <c r="AD59" s="2"/>
      <c r="AE59" s="2"/>
      <c r="AF59" s="2"/>
      <c r="AG59" s="2"/>
      <c r="AH59" s="68"/>
      <c r="AI59" s="75"/>
      <c r="AJ59" s="6"/>
      <c r="AK59" s="5"/>
      <c r="AL59" s="2"/>
      <c r="AM59" s="2"/>
      <c r="AN59" s="55"/>
      <c r="AO59" s="7"/>
      <c r="AP59" s="8"/>
    </row>
    <row r="60" spans="1:42" s="53" customFormat="1" x14ac:dyDescent="0.2">
      <c r="A60" s="65"/>
      <c r="B60" s="66"/>
      <c r="C60" s="66"/>
      <c r="E60" s="46"/>
      <c r="F60" s="2"/>
      <c r="G60" s="46"/>
      <c r="H60" s="4"/>
      <c r="I60" s="3"/>
      <c r="J60" s="46"/>
      <c r="K60" s="64"/>
      <c r="L60" s="4"/>
      <c r="M60" s="5"/>
      <c r="N60" s="5"/>
      <c r="O60" s="2"/>
      <c r="P60" s="68"/>
      <c r="Q60" s="2"/>
      <c r="R60" s="2"/>
      <c r="S60" s="68"/>
      <c r="T60" s="2"/>
      <c r="U60" s="2"/>
      <c r="V60" s="68"/>
      <c r="W60" s="2"/>
      <c r="X60" s="2"/>
      <c r="Y60" s="68"/>
      <c r="Z60" s="2"/>
      <c r="AA60" s="2"/>
      <c r="AB60" s="68"/>
      <c r="AC60" s="2"/>
      <c r="AD60" s="2"/>
      <c r="AE60" s="2"/>
      <c r="AF60" s="2"/>
      <c r="AG60" s="2"/>
      <c r="AH60" s="68"/>
      <c r="AI60" s="75"/>
      <c r="AJ60" s="6"/>
      <c r="AK60" s="5"/>
      <c r="AL60" s="2"/>
      <c r="AM60" s="2"/>
      <c r="AN60" s="55"/>
      <c r="AO60" s="7"/>
      <c r="AP60" s="8"/>
    </row>
    <row r="61" spans="1:42" s="53" customFormat="1" x14ac:dyDescent="0.2">
      <c r="A61" s="65"/>
      <c r="B61" s="66"/>
      <c r="C61" s="66"/>
      <c r="E61" s="46"/>
      <c r="F61" s="2"/>
      <c r="G61" s="46"/>
      <c r="H61" s="4"/>
      <c r="I61" s="3"/>
      <c r="J61" s="46"/>
      <c r="K61" s="64"/>
      <c r="L61" s="4"/>
      <c r="M61" s="5"/>
      <c r="N61" s="5"/>
      <c r="O61" s="2"/>
      <c r="P61" s="68"/>
      <c r="Q61" s="2"/>
      <c r="R61" s="2"/>
      <c r="S61" s="68"/>
      <c r="T61" s="2"/>
      <c r="U61" s="2"/>
      <c r="V61" s="68"/>
      <c r="W61" s="2"/>
      <c r="X61" s="2"/>
      <c r="Y61" s="68"/>
      <c r="Z61" s="2"/>
      <c r="AA61" s="2"/>
      <c r="AB61" s="68"/>
      <c r="AC61" s="2"/>
      <c r="AD61" s="2"/>
      <c r="AE61" s="2"/>
      <c r="AF61" s="2"/>
      <c r="AG61" s="2"/>
      <c r="AH61" s="68"/>
      <c r="AI61" s="75"/>
      <c r="AJ61" s="6"/>
      <c r="AK61" s="5"/>
      <c r="AL61" s="2"/>
      <c r="AM61" s="2"/>
      <c r="AN61" s="55"/>
      <c r="AO61" s="7"/>
      <c r="AP61" s="8"/>
    </row>
    <row r="62" spans="1:42" x14ac:dyDescent="0.2">
      <c r="A62" s="65"/>
      <c r="B62" s="66"/>
      <c r="C62" s="66"/>
      <c r="E62" s="46"/>
      <c r="F62" s="2"/>
      <c r="G62" s="46"/>
      <c r="J62" s="46"/>
      <c r="K62" s="64"/>
      <c r="AE62" s="2"/>
      <c r="AK62" s="5"/>
      <c r="AN62" s="55"/>
      <c r="AP62" s="50"/>
    </row>
    <row r="63" spans="1:42" x14ac:dyDescent="0.2">
      <c r="A63" s="65"/>
      <c r="B63" s="66"/>
      <c r="C63" s="66"/>
      <c r="E63" s="46"/>
      <c r="F63" s="2"/>
      <c r="G63" s="46"/>
      <c r="J63" s="46"/>
      <c r="K63" s="64"/>
      <c r="AE63" s="2"/>
      <c r="AK63" s="5"/>
      <c r="AN63" s="55"/>
      <c r="AP63" s="50"/>
    </row>
    <row r="64" spans="1:42" x14ac:dyDescent="0.2">
      <c r="A64" s="65"/>
      <c r="B64" s="66"/>
      <c r="C64" s="66"/>
      <c r="D64" s="51"/>
      <c r="E64" s="46"/>
      <c r="F64" s="2"/>
      <c r="G64" s="46"/>
      <c r="J64" s="46"/>
      <c r="K64" s="64"/>
      <c r="AE64" s="2"/>
      <c r="AK64" s="5"/>
      <c r="AN64" s="55"/>
      <c r="AP64" s="50"/>
    </row>
    <row r="65" spans="1:42" x14ac:dyDescent="0.2">
      <c r="A65" s="65"/>
      <c r="B65" s="66"/>
      <c r="C65" s="66"/>
      <c r="D65" s="51"/>
      <c r="E65" s="46"/>
      <c r="F65" s="2"/>
      <c r="G65" s="46"/>
      <c r="J65" s="46"/>
      <c r="K65" s="64"/>
      <c r="AE65" s="2"/>
      <c r="AK65" s="5"/>
      <c r="AN65" s="55"/>
      <c r="AP65" s="50"/>
    </row>
    <row r="66" spans="1:42" x14ac:dyDescent="0.2">
      <c r="A66" s="65"/>
      <c r="B66" s="66"/>
      <c r="C66" s="66"/>
      <c r="E66" s="46"/>
      <c r="F66" s="2"/>
      <c r="G66" s="46"/>
      <c r="J66" s="46"/>
      <c r="K66" s="64"/>
      <c r="AE66" s="2"/>
      <c r="AK66" s="5"/>
      <c r="AN66" s="55"/>
      <c r="AP66" s="50"/>
    </row>
    <row r="67" spans="1:42" x14ac:dyDescent="0.2">
      <c r="C67" s="51"/>
      <c r="D67" s="51"/>
      <c r="E67" s="46"/>
      <c r="F67" s="2"/>
      <c r="J67" s="46"/>
      <c r="AE67" s="2"/>
      <c r="AK67" s="5"/>
      <c r="AN67" s="55"/>
      <c r="AP67" s="50"/>
    </row>
    <row r="68" spans="1:42" x14ac:dyDescent="0.2">
      <c r="E68" s="46"/>
      <c r="F68" s="2"/>
      <c r="J68" s="46"/>
      <c r="AE68" s="2"/>
      <c r="AK68" s="5"/>
      <c r="AN68" s="55"/>
    </row>
    <row r="69" spans="1:42" s="53" customFormat="1" x14ac:dyDescent="0.2">
      <c r="A69" s="2"/>
      <c r="C69" s="8"/>
      <c r="E69" s="46"/>
      <c r="F69" s="2"/>
      <c r="G69" s="3"/>
      <c r="H69" s="4"/>
      <c r="I69" s="3"/>
      <c r="J69" s="46"/>
      <c r="K69" s="3"/>
      <c r="L69" s="4"/>
      <c r="M69" s="5"/>
      <c r="N69" s="5"/>
      <c r="O69" s="2"/>
      <c r="P69" s="68"/>
      <c r="Q69" s="2"/>
      <c r="R69" s="2"/>
      <c r="S69" s="68"/>
      <c r="T69" s="2"/>
      <c r="U69" s="2"/>
      <c r="V69" s="68"/>
      <c r="W69" s="2"/>
      <c r="X69" s="2"/>
      <c r="Y69" s="68"/>
      <c r="Z69" s="2"/>
      <c r="AA69" s="2"/>
      <c r="AB69" s="68"/>
      <c r="AC69" s="2"/>
      <c r="AD69" s="2"/>
      <c r="AE69" s="2"/>
      <c r="AF69" s="2"/>
      <c r="AG69" s="2"/>
      <c r="AH69" s="68"/>
      <c r="AI69" s="75"/>
      <c r="AJ69" s="6"/>
      <c r="AK69" s="5"/>
      <c r="AL69" s="2"/>
      <c r="AM69" s="2"/>
      <c r="AN69" s="55"/>
      <c r="AO69" s="7"/>
      <c r="AP69" s="8"/>
    </row>
    <row r="70" spans="1:42" x14ac:dyDescent="0.2">
      <c r="E70" s="46"/>
      <c r="F70" s="2"/>
      <c r="J70" s="46"/>
      <c r="AE70" s="2"/>
      <c r="AK70" s="5"/>
      <c r="AN70" s="55"/>
      <c r="AP70" s="50"/>
    </row>
    <row r="71" spans="1:42" x14ac:dyDescent="0.2">
      <c r="E71" s="46"/>
      <c r="F71" s="2"/>
      <c r="J71" s="46"/>
      <c r="AE71" s="2"/>
      <c r="AK71" s="5"/>
      <c r="AN71" s="55"/>
    </row>
    <row r="72" spans="1:42" s="53" customFormat="1" x14ac:dyDescent="0.2">
      <c r="A72" s="2"/>
      <c r="C72" s="8"/>
      <c r="E72" s="46"/>
      <c r="F72" s="2"/>
      <c r="G72" s="3"/>
      <c r="H72" s="4"/>
      <c r="I72" s="3"/>
      <c r="J72" s="46"/>
      <c r="K72" s="3"/>
      <c r="L72" s="4"/>
      <c r="M72" s="5"/>
      <c r="N72" s="5"/>
      <c r="O72" s="2"/>
      <c r="P72" s="68"/>
      <c r="Q72" s="2"/>
      <c r="R72" s="2"/>
      <c r="S72" s="68"/>
      <c r="T72" s="2"/>
      <c r="U72" s="2"/>
      <c r="V72" s="68"/>
      <c r="W72" s="2"/>
      <c r="X72" s="2"/>
      <c r="Y72" s="68"/>
      <c r="Z72" s="2"/>
      <c r="AA72" s="2"/>
      <c r="AB72" s="68"/>
      <c r="AC72" s="2"/>
      <c r="AD72" s="2"/>
      <c r="AE72" s="2"/>
      <c r="AF72" s="2"/>
      <c r="AG72" s="2"/>
      <c r="AH72" s="68"/>
      <c r="AI72" s="75"/>
      <c r="AJ72" s="6"/>
      <c r="AK72" s="5"/>
      <c r="AL72" s="2"/>
      <c r="AM72" s="2"/>
      <c r="AN72" s="55"/>
      <c r="AO72" s="7"/>
      <c r="AP72" s="8"/>
    </row>
    <row r="73" spans="1:42" x14ac:dyDescent="0.2">
      <c r="E73" s="46"/>
      <c r="F73" s="2"/>
      <c r="J73" s="46"/>
      <c r="AE73" s="2"/>
      <c r="AK73" s="5"/>
      <c r="AN73" s="55"/>
      <c r="AP73" s="50"/>
    </row>
    <row r="74" spans="1:42" x14ac:dyDescent="0.2">
      <c r="E74" s="46"/>
      <c r="F74" s="2"/>
      <c r="J74" s="46"/>
      <c r="AE74" s="2"/>
      <c r="AK74" s="5"/>
      <c r="AN74" s="55"/>
    </row>
    <row r="75" spans="1:42" x14ac:dyDescent="0.2">
      <c r="E75" s="46"/>
      <c r="J75" s="46"/>
      <c r="AE75" s="2"/>
      <c r="AK75" s="5"/>
      <c r="AN75" s="55"/>
    </row>
    <row r="76" spans="1:42" x14ac:dyDescent="0.2">
      <c r="E76" s="46"/>
      <c r="J76" s="46"/>
      <c r="AE76" s="2"/>
      <c r="AK76" s="5"/>
      <c r="AN76" s="55"/>
    </row>
    <row r="77" spans="1:42" x14ac:dyDescent="0.2">
      <c r="E77" s="46"/>
      <c r="J77" s="46"/>
      <c r="AE77" s="2"/>
      <c r="AK77" s="5"/>
      <c r="AN77" s="55"/>
    </row>
    <row r="78" spans="1:42" x14ac:dyDescent="0.2">
      <c r="E78" s="46"/>
      <c r="J78" s="46"/>
      <c r="AE78" s="2"/>
      <c r="AK78" s="5"/>
      <c r="AN78" s="55"/>
    </row>
    <row r="79" spans="1:42" x14ac:dyDescent="0.2">
      <c r="E79" s="46"/>
      <c r="J79" s="46"/>
      <c r="AE79" s="2"/>
      <c r="AK79" s="5"/>
      <c r="AN79" s="55"/>
    </row>
    <row r="80" spans="1:42" x14ac:dyDescent="0.2">
      <c r="E80" s="46"/>
      <c r="J80" s="46"/>
      <c r="AE80" s="2"/>
      <c r="AK80" s="5"/>
      <c r="AN80" s="55"/>
    </row>
    <row r="81" spans="5:40" x14ac:dyDescent="0.2">
      <c r="E81" s="46"/>
      <c r="J81" s="46"/>
      <c r="AE81" s="2"/>
      <c r="AK81" s="5"/>
      <c r="AN81" s="55"/>
    </row>
    <row r="82" spans="5:40" x14ac:dyDescent="0.2">
      <c r="E82" s="46"/>
      <c r="J82" s="46"/>
      <c r="AE82" s="2"/>
      <c r="AK82" s="5"/>
      <c r="AN82" s="55"/>
    </row>
    <row r="83" spans="5:40" x14ac:dyDescent="0.2">
      <c r="E83" s="46"/>
      <c r="J83" s="46"/>
      <c r="AE83" s="2"/>
      <c r="AK83" s="5"/>
      <c r="AN83" s="55"/>
    </row>
    <row r="84" spans="5:40" x14ac:dyDescent="0.2">
      <c r="E84" s="46"/>
      <c r="J84" s="46"/>
      <c r="AE84" s="2"/>
      <c r="AK84" s="5"/>
      <c r="AN84" s="55"/>
    </row>
    <row r="85" spans="5:40" x14ac:dyDescent="0.2">
      <c r="E85" s="46"/>
      <c r="J85" s="46"/>
      <c r="AE85" s="2"/>
      <c r="AK85" s="5"/>
      <c r="AN85" s="55"/>
    </row>
    <row r="86" spans="5:40" x14ac:dyDescent="0.2">
      <c r="E86" s="46"/>
      <c r="J86" s="46"/>
      <c r="AE86" s="2"/>
      <c r="AK86" s="5"/>
      <c r="AN86" s="55"/>
    </row>
    <row r="87" spans="5:40" x14ac:dyDescent="0.2">
      <c r="E87" s="46"/>
      <c r="J87" s="46"/>
      <c r="AE87" s="2"/>
      <c r="AK87" s="5"/>
      <c r="AN87" s="55"/>
    </row>
    <row r="88" spans="5:40" x14ac:dyDescent="0.2">
      <c r="E88" s="46"/>
      <c r="J88" s="46"/>
      <c r="AE88" s="2"/>
      <c r="AK88" s="5"/>
      <c r="AN88" s="55"/>
    </row>
    <row r="89" spans="5:40" x14ac:dyDescent="0.2">
      <c r="E89" s="46"/>
      <c r="J89" s="46"/>
      <c r="AK89" s="5"/>
      <c r="AN89" s="55"/>
    </row>
    <row r="90" spans="5:40" x14ac:dyDescent="0.2">
      <c r="E90" s="46"/>
      <c r="J90" s="46"/>
      <c r="AK90" s="5"/>
      <c r="AN90" s="55"/>
    </row>
    <row r="91" spans="5:40" x14ac:dyDescent="0.2">
      <c r="E91" s="46"/>
      <c r="J91" s="46"/>
      <c r="AK91" s="5"/>
      <c r="AN91" s="55"/>
    </row>
    <row r="92" spans="5:40" x14ac:dyDescent="0.2">
      <c r="E92" s="46"/>
      <c r="J92" s="46"/>
      <c r="AK92" s="5"/>
      <c r="AN92" s="55"/>
    </row>
    <row r="93" spans="5:40" x14ac:dyDescent="0.2">
      <c r="E93" s="46"/>
      <c r="J93" s="46"/>
      <c r="AK93" s="5"/>
      <c r="AN93" s="55"/>
    </row>
    <row r="94" spans="5:40" x14ac:dyDescent="0.2">
      <c r="E94" s="46"/>
      <c r="J94" s="46"/>
      <c r="AK94" s="5"/>
      <c r="AN94" s="55"/>
    </row>
    <row r="95" spans="5:40" x14ac:dyDescent="0.2">
      <c r="E95" s="46"/>
      <c r="J95" s="46"/>
      <c r="AK95" s="5"/>
    </row>
    <row r="96" spans="5:40" x14ac:dyDescent="0.2">
      <c r="E96" s="46"/>
      <c r="J96" s="46"/>
      <c r="AK96" s="5"/>
    </row>
    <row r="97" spans="5:37" x14ac:dyDescent="0.2">
      <c r="E97" s="46"/>
      <c r="J97" s="46"/>
      <c r="AK97" s="5"/>
    </row>
    <row r="98" spans="5:37" x14ac:dyDescent="0.2">
      <c r="E98" s="46"/>
      <c r="J98" s="46"/>
      <c r="AK98" s="5"/>
    </row>
  </sheetData>
  <autoFilter ref="A8:AR50" xr:uid="{914F9F1C-B9E6-49F9-9AD0-15ACEAC4C0F4}">
    <filterColumn colId="2">
      <filters>
        <filter val="epa"/>
      </filters>
    </filterColumn>
  </autoFilter>
  <sortState xmlns:xlrd2="http://schemas.microsoft.com/office/spreadsheetml/2017/richdata2" ref="A14:AR46">
    <sortCondition ref="AN14:AN46"/>
  </sortState>
  <printOptions gridLines="1"/>
  <pageMargins left="0.15748031496062992" right="0.19685039370078741" top="0.98425196850393704" bottom="0.98425196850393704" header="0.51181102362204722" footer="0.51181102362204722"/>
  <pageSetup paperSize="9" scale="95" pageOrder="overThenDown" orientation="landscape" horizontalDpi="0" verticalDpi="0" r:id="rId1"/>
  <headerFooter alignWithMargins="0">
    <oddFooter>&amp;L&amp;"Arial,Standaard"&amp;9Datum: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DB893-5D31-4D37-BCFC-FE88B397212B}">
  <sheetPr filterMode="1"/>
  <dimension ref="A1:AR98"/>
  <sheetViews>
    <sheetView workbookViewId="0">
      <selection activeCell="AN51" sqref="AN51"/>
    </sheetView>
  </sheetViews>
  <sheetFormatPr defaultColWidth="9" defaultRowHeight="12.75" x14ac:dyDescent="0.2"/>
  <cols>
    <col min="1" max="1" width="4.25" style="2" customWidth="1"/>
    <col min="2" max="2" width="15.875" style="2" customWidth="1"/>
    <col min="3" max="3" width="5" style="50" customWidth="1"/>
    <col min="4" max="4" width="0.25" style="2" customWidth="1"/>
    <col min="5" max="5" width="7.25" style="3" customWidth="1"/>
    <col min="6" max="6" width="0.375" style="4" customWidth="1"/>
    <col min="7" max="7" width="7.375" style="3" customWidth="1"/>
    <col min="8" max="8" width="0.625" style="4" customWidth="1"/>
    <col min="9" max="11" width="7.875" style="3" hidden="1" customWidth="1"/>
    <col min="12" max="12" width="1.125" style="4" hidden="1" customWidth="1"/>
    <col min="13" max="13" width="7.25" style="5" hidden="1" customWidth="1"/>
    <col min="14" max="14" width="5.5" style="5" customWidth="1"/>
    <col min="15" max="15" width="0.25" style="2" customWidth="1"/>
    <col min="16" max="16" width="4.875" style="68" customWidth="1"/>
    <col min="17" max="17" width="4.75" style="2" customWidth="1"/>
    <col min="18" max="18" width="0.375" style="2" customWidth="1"/>
    <col min="19" max="19" width="4.875" style="68" customWidth="1"/>
    <col min="20" max="20" width="4.25" style="2" customWidth="1"/>
    <col min="21" max="21" width="0.625" style="2" customWidth="1"/>
    <col min="22" max="22" width="4.875" style="68" customWidth="1"/>
    <col min="23" max="23" width="4.25" style="2" customWidth="1"/>
    <col min="24" max="24" width="0.625" style="2" customWidth="1"/>
    <col min="25" max="25" width="4.875" style="68" customWidth="1"/>
    <col min="26" max="26" width="4.375" style="2" customWidth="1"/>
    <col min="27" max="27" width="0.375" style="2" customWidth="1"/>
    <col min="28" max="28" width="4.875" style="68" customWidth="1"/>
    <col min="29" max="29" width="4.875" style="2" customWidth="1"/>
    <col min="30" max="30" width="1.125" style="2" hidden="1" customWidth="1"/>
    <col min="31" max="31" width="4.875" style="6" hidden="1" customWidth="1"/>
    <col min="32" max="32" width="4.875" style="2" hidden="1" customWidth="1"/>
    <col min="33" max="33" width="0.25" style="2" customWidth="1"/>
    <col min="34" max="34" width="7.375" style="68" customWidth="1"/>
    <col min="35" max="35" width="9.375" style="75" hidden="1" customWidth="1"/>
    <col min="36" max="36" width="7.875" style="6" hidden="1" customWidth="1"/>
    <col min="37" max="37" width="5.875" style="2" customWidth="1"/>
    <col min="38" max="38" width="3.875" style="2" customWidth="1"/>
    <col min="39" max="39" width="0.625" style="2" customWidth="1"/>
    <col min="40" max="40" width="6.75" style="7" customWidth="1"/>
    <col min="41" max="41" width="0.75" style="7" customWidth="1"/>
    <col min="42" max="42" width="4.875" style="8" customWidth="1"/>
    <col min="43" max="16384" width="9" style="2"/>
  </cols>
  <sheetData>
    <row r="1" spans="1:44" ht="18.75" x14ac:dyDescent="0.3">
      <c r="A1" s="1" t="s">
        <v>85</v>
      </c>
    </row>
    <row r="4" spans="1:44" x14ac:dyDescent="0.2">
      <c r="A4" s="10" t="s">
        <v>0</v>
      </c>
      <c r="B4" s="9" t="s">
        <v>1</v>
      </c>
      <c r="C4" s="11" t="s">
        <v>2</v>
      </c>
      <c r="D4" s="11"/>
      <c r="E4" s="12"/>
      <c r="F4" s="14" t="s">
        <v>3</v>
      </c>
      <c r="G4" s="14"/>
      <c r="H4" s="15"/>
      <c r="I4" s="16" t="s">
        <v>4</v>
      </c>
      <c r="J4" s="16" t="s">
        <v>5</v>
      </c>
      <c r="K4" s="16" t="s">
        <v>6</v>
      </c>
      <c r="L4" s="13"/>
      <c r="M4" s="17" t="s">
        <v>7</v>
      </c>
      <c r="N4" s="18"/>
      <c r="O4" s="10"/>
      <c r="P4" s="78"/>
      <c r="Q4" s="19" t="s">
        <v>8</v>
      </c>
      <c r="R4" s="11"/>
      <c r="S4" s="69"/>
      <c r="T4" s="19" t="s">
        <v>9</v>
      </c>
      <c r="U4" s="10"/>
      <c r="V4" s="69"/>
      <c r="W4" s="19" t="s">
        <v>10</v>
      </c>
      <c r="X4" s="10"/>
      <c r="Y4" s="69"/>
      <c r="Z4" s="19" t="s">
        <v>11</v>
      </c>
      <c r="AA4" s="10"/>
      <c r="AB4" s="69"/>
      <c r="AC4" s="19" t="s">
        <v>12</v>
      </c>
      <c r="AD4" s="52"/>
      <c r="AE4" s="20"/>
      <c r="AF4" s="19" t="s">
        <v>35</v>
      </c>
      <c r="AG4" s="10"/>
      <c r="AH4" s="74" t="s">
        <v>13</v>
      </c>
      <c r="AI4" s="76"/>
      <c r="AJ4" s="14" t="s">
        <v>13</v>
      </c>
      <c r="AK4" s="14"/>
      <c r="AL4" s="21"/>
      <c r="AM4" s="10"/>
      <c r="AN4" s="22" t="s">
        <v>14</v>
      </c>
      <c r="AO4" s="23"/>
      <c r="AP4" s="24" t="s">
        <v>15</v>
      </c>
    </row>
    <row r="5" spans="1:44" x14ac:dyDescent="0.2">
      <c r="A5" s="10"/>
      <c r="B5" s="10"/>
      <c r="C5" s="11"/>
      <c r="D5" s="10"/>
      <c r="E5" s="25"/>
      <c r="F5" s="26"/>
      <c r="G5" s="25"/>
      <c r="H5" s="26"/>
      <c r="I5" s="25" t="s">
        <v>16</v>
      </c>
      <c r="J5" s="25" t="s">
        <v>17</v>
      </c>
      <c r="K5" s="25" t="s">
        <v>18</v>
      </c>
      <c r="L5" s="27"/>
      <c r="M5" s="28" t="s">
        <v>19</v>
      </c>
      <c r="N5" s="29" t="s">
        <v>20</v>
      </c>
      <c r="O5" s="10"/>
      <c r="P5" s="70" t="s">
        <v>17</v>
      </c>
      <c r="Q5" s="31" t="s">
        <v>21</v>
      </c>
      <c r="R5" s="11"/>
      <c r="S5" s="70" t="s">
        <v>17</v>
      </c>
      <c r="T5" s="31" t="s">
        <v>21</v>
      </c>
      <c r="U5" s="10"/>
      <c r="V5" s="70" t="s">
        <v>17</v>
      </c>
      <c r="W5" s="31" t="s">
        <v>21</v>
      </c>
      <c r="X5" s="10"/>
      <c r="Y5" s="70" t="s">
        <v>17</v>
      </c>
      <c r="Z5" s="31" t="s">
        <v>21</v>
      </c>
      <c r="AA5" s="10"/>
      <c r="AB5" s="70" t="s">
        <v>17</v>
      </c>
      <c r="AC5" s="31" t="s">
        <v>21</v>
      </c>
      <c r="AD5" s="11"/>
      <c r="AE5" s="30" t="s">
        <v>17</v>
      </c>
      <c r="AF5" s="31" t="s">
        <v>21</v>
      </c>
      <c r="AG5" s="10"/>
      <c r="AH5" s="70" t="s">
        <v>22</v>
      </c>
      <c r="AI5" s="77" t="s">
        <v>23</v>
      </c>
      <c r="AJ5" s="32" t="s">
        <v>24</v>
      </c>
      <c r="AK5" s="33" t="s">
        <v>25</v>
      </c>
      <c r="AL5" s="31" t="s">
        <v>26</v>
      </c>
      <c r="AM5" s="10"/>
      <c r="AN5" s="34" t="s">
        <v>26</v>
      </c>
      <c r="AO5" s="23"/>
      <c r="AP5" s="35" t="s">
        <v>27</v>
      </c>
    </row>
    <row r="6" spans="1:44" x14ac:dyDescent="0.2">
      <c r="A6" s="10"/>
      <c r="B6" s="10"/>
      <c r="C6" s="11"/>
      <c r="D6" s="10"/>
      <c r="E6" s="33" t="s">
        <v>28</v>
      </c>
      <c r="F6" s="26"/>
      <c r="G6" s="33" t="s">
        <v>29</v>
      </c>
      <c r="H6" s="26"/>
      <c r="I6" s="25"/>
      <c r="J6" s="25"/>
      <c r="K6" s="25"/>
      <c r="L6" s="27"/>
      <c r="M6" s="28"/>
      <c r="N6" s="36" t="s">
        <v>26</v>
      </c>
      <c r="O6" s="10"/>
      <c r="P6" s="71"/>
      <c r="Q6" s="38" t="s">
        <v>30</v>
      </c>
      <c r="R6" s="11"/>
      <c r="S6" s="71"/>
      <c r="T6" s="38" t="s">
        <v>30</v>
      </c>
      <c r="U6" s="10"/>
      <c r="V6" s="71"/>
      <c r="W6" s="38" t="s">
        <v>30</v>
      </c>
      <c r="X6" s="10"/>
      <c r="Y6" s="71"/>
      <c r="Z6" s="38" t="s">
        <v>30</v>
      </c>
      <c r="AA6" s="10"/>
      <c r="AB6" s="71"/>
      <c r="AC6" s="38" t="s">
        <v>30</v>
      </c>
      <c r="AD6" s="11"/>
      <c r="AE6" s="37"/>
      <c r="AF6" s="38" t="s">
        <v>30</v>
      </c>
      <c r="AG6" s="10"/>
      <c r="AH6" s="71" t="s">
        <v>31</v>
      </c>
      <c r="AI6" s="77" t="s">
        <v>17</v>
      </c>
      <c r="AJ6" s="32" t="s">
        <v>18</v>
      </c>
      <c r="AK6" s="39" t="s">
        <v>26</v>
      </c>
      <c r="AL6" s="38" t="s">
        <v>30</v>
      </c>
      <c r="AM6" s="10"/>
      <c r="AN6" s="34" t="s">
        <v>32</v>
      </c>
      <c r="AO6" s="23"/>
      <c r="AP6" s="35"/>
    </row>
    <row r="7" spans="1:44" x14ac:dyDescent="0.2">
      <c r="A7" s="10"/>
      <c r="B7" s="10"/>
      <c r="C7" s="11"/>
      <c r="D7" s="10"/>
      <c r="E7" s="40" t="s">
        <v>17</v>
      </c>
      <c r="F7" s="26"/>
      <c r="G7" s="40" t="s">
        <v>17</v>
      </c>
      <c r="H7" s="26"/>
      <c r="I7" s="25"/>
      <c r="J7" s="25"/>
      <c r="K7" s="25"/>
      <c r="L7" s="27"/>
      <c r="M7" s="28"/>
      <c r="N7" s="41" t="s">
        <v>32</v>
      </c>
      <c r="O7" s="10"/>
      <c r="P7" s="72"/>
      <c r="Q7" s="43" t="s">
        <v>33</v>
      </c>
      <c r="R7" s="11"/>
      <c r="S7" s="72"/>
      <c r="T7" s="43" t="s">
        <v>33</v>
      </c>
      <c r="U7" s="10"/>
      <c r="V7" s="72"/>
      <c r="W7" s="43" t="s">
        <v>33</v>
      </c>
      <c r="X7" s="10"/>
      <c r="Y7" s="72"/>
      <c r="Z7" s="43" t="s">
        <v>33</v>
      </c>
      <c r="AA7" s="10"/>
      <c r="AB7" s="72"/>
      <c r="AC7" s="43" t="s">
        <v>33</v>
      </c>
      <c r="AD7" s="11"/>
      <c r="AE7" s="42"/>
      <c r="AF7" s="43" t="s">
        <v>33</v>
      </c>
      <c r="AG7" s="10"/>
      <c r="AH7" s="72" t="s">
        <v>17</v>
      </c>
      <c r="AI7" s="77"/>
      <c r="AJ7" s="32"/>
      <c r="AK7" s="40" t="s">
        <v>32</v>
      </c>
      <c r="AL7" s="43" t="s">
        <v>33</v>
      </c>
      <c r="AM7" s="10"/>
      <c r="AN7" s="44"/>
      <c r="AO7" s="23"/>
      <c r="AP7" s="45"/>
    </row>
    <row r="8" spans="1:44" ht="12" customHeight="1" x14ac:dyDescent="0.2">
      <c r="J8" s="46"/>
      <c r="AK8" s="5"/>
    </row>
    <row r="9" spans="1:44" s="53" customFormat="1" hidden="1" x14ac:dyDescent="0.2">
      <c r="A9" s="65">
        <v>1</v>
      </c>
      <c r="B9" s="66" t="s">
        <v>42</v>
      </c>
      <c r="C9" s="66" t="s">
        <v>79</v>
      </c>
      <c r="E9" s="46">
        <v>0.41666666666666669</v>
      </c>
      <c r="F9" s="2"/>
      <c r="G9" s="46">
        <v>0.46704861111111112</v>
      </c>
      <c r="H9" s="4"/>
      <c r="I9" s="3">
        <f t="shared" ref="I9:I42" si="0">G9-E9</f>
        <v>5.0381944444444438E-2</v>
      </c>
      <c r="J9" s="46">
        <v>4.791666666666667E-2</v>
      </c>
      <c r="K9" s="64">
        <f t="shared" ref="K9:K50" si="1">ABS(I9-J9)</f>
        <v>2.4652777777777676E-3</v>
      </c>
      <c r="L9" s="4"/>
      <c r="M9" s="5">
        <v>0</v>
      </c>
      <c r="N9" s="5">
        <f t="shared" ref="N9:N50" si="2">IF((M9&lt;0),0,M9)</f>
        <v>0</v>
      </c>
      <c r="O9" s="2"/>
      <c r="P9" s="68">
        <v>39.65</v>
      </c>
      <c r="Q9" s="2">
        <v>0</v>
      </c>
      <c r="R9" s="2"/>
      <c r="S9" s="68">
        <v>34.28</v>
      </c>
      <c r="T9" s="2">
        <v>0</v>
      </c>
      <c r="U9" s="2"/>
      <c r="V9" s="68">
        <v>40.94</v>
      </c>
      <c r="W9" s="2">
        <v>0</v>
      </c>
      <c r="X9" s="2"/>
      <c r="Y9" s="68">
        <v>35.78</v>
      </c>
      <c r="Z9" s="2">
        <v>0</v>
      </c>
      <c r="AA9" s="2"/>
      <c r="AB9" s="68">
        <v>44.9</v>
      </c>
      <c r="AC9" s="2">
        <v>0</v>
      </c>
      <c r="AD9" s="2"/>
      <c r="AE9" s="2"/>
      <c r="AF9" s="2"/>
      <c r="AG9" s="2"/>
      <c r="AH9" s="68">
        <v>157.47999999999999</v>
      </c>
      <c r="AI9" s="75">
        <v>192</v>
      </c>
      <c r="AJ9" s="6">
        <f t="shared" ref="AJ9:AJ50" si="3">AH9-AI9</f>
        <v>-34.52000000000001</v>
      </c>
      <c r="AK9" s="5">
        <f t="shared" ref="AK9:AK50" si="4">IF(AJ9&lt;0,0*AH9,0*AI9+0.5*AJ9)</f>
        <v>0</v>
      </c>
      <c r="AL9" s="2">
        <v>12</v>
      </c>
      <c r="AM9" s="2"/>
      <c r="AN9" s="55">
        <f t="shared" ref="AN9:AN26" si="5">N9+(P9*0.25+Q9)+(S9*0.25+T9)+(V9*0.25+W9)+(Y9*0.25+Z9)+(AB9*0.25+AC9)+(AE9*0.25+AF9)+AK9+AL9</f>
        <v>60.887500000000003</v>
      </c>
      <c r="AO9" s="7"/>
      <c r="AP9" s="8"/>
    </row>
    <row r="10" spans="1:44" s="53" customFormat="1" ht="25.9" customHeight="1" x14ac:dyDescent="0.25">
      <c r="A10" s="65">
        <v>35</v>
      </c>
      <c r="B10" s="66" t="s">
        <v>71</v>
      </c>
      <c r="C10" s="66" t="s">
        <v>90</v>
      </c>
      <c r="D10" s="2"/>
      <c r="E10" s="46">
        <v>0.53472222222222199</v>
      </c>
      <c r="F10" s="2"/>
      <c r="G10" s="46">
        <v>0.58319444444444446</v>
      </c>
      <c r="H10" s="4"/>
      <c r="I10" s="3">
        <f t="shared" si="0"/>
        <v>4.8472222222222472E-2</v>
      </c>
      <c r="J10" s="46">
        <v>4.791666666666667E-2</v>
      </c>
      <c r="K10" s="64">
        <f t="shared" ref="K10:K42" si="6">ABS(I10-J10)</f>
        <v>5.5555555555580199E-4</v>
      </c>
      <c r="L10" s="4"/>
      <c r="M10" s="5">
        <v>0</v>
      </c>
      <c r="N10" s="5">
        <f t="shared" ref="N10:N38" si="7">IF((M10&lt;0),0,M10)</f>
        <v>0</v>
      </c>
      <c r="O10" s="2"/>
      <c r="P10" s="68">
        <v>42.39</v>
      </c>
      <c r="Q10" s="2">
        <v>0</v>
      </c>
      <c r="R10" s="2"/>
      <c r="S10" s="68">
        <v>34.130000000000003</v>
      </c>
      <c r="T10" s="2">
        <v>0</v>
      </c>
      <c r="U10" s="2"/>
      <c r="V10" s="68">
        <v>38.840000000000003</v>
      </c>
      <c r="W10" s="2">
        <v>0</v>
      </c>
      <c r="X10" s="2"/>
      <c r="Y10" s="68">
        <v>37.9</v>
      </c>
      <c r="Z10" s="2">
        <v>0</v>
      </c>
      <c r="AA10" s="2"/>
      <c r="AB10" s="68">
        <v>36.99</v>
      </c>
      <c r="AC10" s="2">
        <v>0</v>
      </c>
      <c r="AD10" s="2"/>
      <c r="AE10" s="2"/>
      <c r="AF10" s="2"/>
      <c r="AG10" s="2"/>
      <c r="AH10" s="68">
        <v>167.65</v>
      </c>
      <c r="AI10" s="75">
        <v>192</v>
      </c>
      <c r="AJ10" s="6">
        <f t="shared" ref="AJ10:AJ42" si="8">AH10-AI10</f>
        <v>-24.349999999999994</v>
      </c>
      <c r="AK10" s="5">
        <f t="shared" ref="AK10:AK42" si="9">IF(AJ10&lt;0,0*AH10,0*AI10+0.5*AJ10)</f>
        <v>0</v>
      </c>
      <c r="AL10" s="2">
        <v>3</v>
      </c>
      <c r="AM10" s="2"/>
      <c r="AN10" s="55">
        <f t="shared" si="5"/>
        <v>50.562500000000007</v>
      </c>
      <c r="AO10" s="7"/>
      <c r="AP10" s="80">
        <v>1</v>
      </c>
      <c r="AQ10" s="2"/>
      <c r="AR10" s="2"/>
    </row>
    <row r="11" spans="1:44" s="53" customFormat="1" ht="25.9" customHeight="1" x14ac:dyDescent="0.25">
      <c r="A11" s="65">
        <v>18</v>
      </c>
      <c r="B11" s="66" t="s">
        <v>52</v>
      </c>
      <c r="C11" s="66" t="s">
        <v>90</v>
      </c>
      <c r="E11" s="46">
        <v>0.47569444444444398</v>
      </c>
      <c r="F11" s="2"/>
      <c r="G11" s="46">
        <v>0.52626157407407403</v>
      </c>
      <c r="H11" s="4"/>
      <c r="I11" s="3">
        <f t="shared" si="0"/>
        <v>5.0567129629630059E-2</v>
      </c>
      <c r="J11" s="46">
        <v>4.791666666666667E-2</v>
      </c>
      <c r="K11" s="64">
        <f t="shared" si="6"/>
        <v>2.6504629629633888E-3</v>
      </c>
      <c r="L11" s="4"/>
      <c r="M11" s="5">
        <v>0</v>
      </c>
      <c r="N11" s="5">
        <f t="shared" si="7"/>
        <v>0</v>
      </c>
      <c r="O11" s="2"/>
      <c r="P11" s="68">
        <v>44.21</v>
      </c>
      <c r="Q11" s="2">
        <v>0</v>
      </c>
      <c r="R11" s="2"/>
      <c r="S11" s="68">
        <v>39.31</v>
      </c>
      <c r="T11" s="2">
        <v>0</v>
      </c>
      <c r="U11" s="2"/>
      <c r="V11" s="68">
        <v>40.9</v>
      </c>
      <c r="W11" s="2">
        <v>0</v>
      </c>
      <c r="X11" s="2"/>
      <c r="Y11" s="68">
        <v>42.44</v>
      </c>
      <c r="Z11" s="2">
        <v>0</v>
      </c>
      <c r="AA11" s="2"/>
      <c r="AB11" s="68">
        <v>56.2</v>
      </c>
      <c r="AC11" s="2">
        <v>0</v>
      </c>
      <c r="AD11" s="2"/>
      <c r="AE11" s="2"/>
      <c r="AF11" s="2"/>
      <c r="AG11" s="2"/>
      <c r="AH11" s="68">
        <v>194.2</v>
      </c>
      <c r="AI11" s="75">
        <v>192</v>
      </c>
      <c r="AJ11" s="6">
        <f t="shared" si="8"/>
        <v>2.1999999999999886</v>
      </c>
      <c r="AK11" s="5">
        <f t="shared" si="9"/>
        <v>1.0999999999999943</v>
      </c>
      <c r="AL11" s="2">
        <v>0</v>
      </c>
      <c r="AM11" s="2"/>
      <c r="AN11" s="55">
        <f t="shared" si="5"/>
        <v>56.864999999999995</v>
      </c>
      <c r="AO11" s="7"/>
      <c r="AP11" s="81">
        <v>2</v>
      </c>
    </row>
    <row r="12" spans="1:44" s="53" customFormat="1" hidden="1" x14ac:dyDescent="0.2">
      <c r="A12" s="65">
        <v>20</v>
      </c>
      <c r="B12" s="66" t="s">
        <v>54</v>
      </c>
      <c r="C12" s="66" t="s">
        <v>82</v>
      </c>
      <c r="D12" s="54"/>
      <c r="E12" s="46">
        <v>0.42708333333333298</v>
      </c>
      <c r="F12" s="2"/>
      <c r="G12" s="46">
        <v>0.47667824074074072</v>
      </c>
      <c r="H12" s="4"/>
      <c r="I12" s="3">
        <f t="shared" si="0"/>
        <v>4.959490740740774E-2</v>
      </c>
      <c r="J12" s="46">
        <v>4.791666666666667E-2</v>
      </c>
      <c r="K12" s="64">
        <f t="shared" si="6"/>
        <v>1.6782407407410702E-3</v>
      </c>
      <c r="L12" s="4"/>
      <c r="M12" s="5">
        <v>0</v>
      </c>
      <c r="N12" s="5">
        <f t="shared" si="7"/>
        <v>0</v>
      </c>
      <c r="O12" s="2"/>
      <c r="P12" s="68">
        <v>51.4</v>
      </c>
      <c r="Q12" s="2">
        <v>0</v>
      </c>
      <c r="R12" s="2"/>
      <c r="S12" s="68">
        <v>42.37</v>
      </c>
      <c r="T12" s="2">
        <v>0</v>
      </c>
      <c r="U12" s="2"/>
      <c r="V12" s="68">
        <v>43.07</v>
      </c>
      <c r="W12" s="2">
        <v>0</v>
      </c>
      <c r="X12" s="2"/>
      <c r="Y12" s="68">
        <v>43.6</v>
      </c>
      <c r="Z12" s="2">
        <v>0</v>
      </c>
      <c r="AA12" s="2"/>
      <c r="AB12" s="68">
        <v>47.27</v>
      </c>
      <c r="AC12" s="2">
        <v>0</v>
      </c>
      <c r="AD12" s="2"/>
      <c r="AE12" s="2"/>
      <c r="AF12" s="2"/>
      <c r="AG12" s="2"/>
      <c r="AH12" s="68">
        <v>171.42</v>
      </c>
      <c r="AI12" s="75">
        <v>192</v>
      </c>
      <c r="AJ12" s="6">
        <f t="shared" si="8"/>
        <v>-20.580000000000013</v>
      </c>
      <c r="AK12" s="5">
        <f t="shared" si="9"/>
        <v>0</v>
      </c>
      <c r="AL12" s="2">
        <v>0</v>
      </c>
      <c r="AM12" s="2"/>
      <c r="AN12" s="55">
        <f t="shared" si="5"/>
        <v>56.927500000000002</v>
      </c>
      <c r="AP12" s="8"/>
    </row>
    <row r="13" spans="1:44" hidden="1" x14ac:dyDescent="0.2">
      <c r="A13" s="65">
        <v>5</v>
      </c>
      <c r="B13" s="66" t="s">
        <v>51</v>
      </c>
      <c r="C13" s="66" t="s">
        <v>80</v>
      </c>
      <c r="E13" s="46">
        <v>0.43055555555555503</v>
      </c>
      <c r="F13" s="2"/>
      <c r="G13" s="46">
        <v>0.47877314814814814</v>
      </c>
      <c r="I13" s="3">
        <f t="shared" si="0"/>
        <v>4.8217592592593117E-2</v>
      </c>
      <c r="J13" s="46">
        <v>4.791666666666667E-2</v>
      </c>
      <c r="K13" s="64">
        <f t="shared" si="6"/>
        <v>3.0092592592644712E-4</v>
      </c>
      <c r="M13" s="5">
        <v>0</v>
      </c>
      <c r="N13" s="5">
        <f t="shared" si="7"/>
        <v>0</v>
      </c>
      <c r="P13" s="68">
        <v>48.21</v>
      </c>
      <c r="Q13" s="2">
        <v>0</v>
      </c>
      <c r="S13" s="68">
        <v>48.72</v>
      </c>
      <c r="T13" s="2">
        <v>0</v>
      </c>
      <c r="V13" s="68">
        <v>45.5</v>
      </c>
      <c r="W13" s="2">
        <v>0</v>
      </c>
      <c r="Y13" s="68">
        <v>44.12</v>
      </c>
      <c r="Z13" s="2">
        <v>0</v>
      </c>
      <c r="AB13" s="68">
        <v>49.87</v>
      </c>
      <c r="AC13" s="2">
        <v>2</v>
      </c>
      <c r="AE13" s="2"/>
      <c r="AH13" s="68">
        <v>169.97</v>
      </c>
      <c r="AI13" s="75">
        <v>192</v>
      </c>
      <c r="AJ13" s="6">
        <f t="shared" si="8"/>
        <v>-22.03</v>
      </c>
      <c r="AK13" s="5">
        <f t="shared" si="9"/>
        <v>0</v>
      </c>
      <c r="AL13" s="2">
        <v>3</v>
      </c>
      <c r="AN13" s="55">
        <f t="shared" si="5"/>
        <v>64.105000000000004</v>
      </c>
      <c r="AP13" s="50"/>
    </row>
    <row r="14" spans="1:44" hidden="1" x14ac:dyDescent="0.2">
      <c r="A14" s="65">
        <v>6</v>
      </c>
      <c r="B14" s="66" t="s">
        <v>40</v>
      </c>
      <c r="C14" s="66" t="s">
        <v>81</v>
      </c>
      <c r="E14" s="46">
        <v>0.43402777777777801</v>
      </c>
      <c r="F14" s="2"/>
      <c r="G14" s="46">
        <v>0.48297789351851855</v>
      </c>
      <c r="I14" s="3">
        <f t="shared" si="0"/>
        <v>4.8950115740740541E-2</v>
      </c>
      <c r="J14" s="46">
        <v>4.791666666666667E-2</v>
      </c>
      <c r="K14" s="64">
        <f t="shared" si="6"/>
        <v>1.0334490740738708E-3</v>
      </c>
      <c r="M14" s="5">
        <v>0</v>
      </c>
      <c r="N14" s="5">
        <f t="shared" si="7"/>
        <v>0</v>
      </c>
      <c r="P14" s="68">
        <v>31.79</v>
      </c>
      <c r="Q14" s="2">
        <v>0</v>
      </c>
      <c r="S14" s="68">
        <v>30.94</v>
      </c>
      <c r="T14" s="2">
        <v>0</v>
      </c>
      <c r="V14" s="68">
        <v>39.81</v>
      </c>
      <c r="W14" s="2">
        <v>0</v>
      </c>
      <c r="Y14" s="68">
        <v>31.41</v>
      </c>
      <c r="Z14" s="2">
        <v>0</v>
      </c>
      <c r="AB14" s="68">
        <v>35.43</v>
      </c>
      <c r="AC14" s="2">
        <v>0</v>
      </c>
      <c r="AE14" s="2"/>
      <c r="AH14" s="68">
        <v>172.01</v>
      </c>
      <c r="AI14" s="75">
        <v>192</v>
      </c>
      <c r="AJ14" s="6">
        <f t="shared" si="8"/>
        <v>-19.990000000000009</v>
      </c>
      <c r="AK14" s="5">
        <f t="shared" si="9"/>
        <v>0</v>
      </c>
      <c r="AL14" s="2">
        <v>3</v>
      </c>
      <c r="AN14" s="55">
        <f t="shared" si="5"/>
        <v>45.345000000000006</v>
      </c>
      <c r="AP14" s="50"/>
    </row>
    <row r="15" spans="1:44" hidden="1" x14ac:dyDescent="0.2">
      <c r="A15" s="65">
        <v>7</v>
      </c>
      <c r="B15" s="66" t="s">
        <v>41</v>
      </c>
      <c r="C15" s="66" t="s">
        <v>80</v>
      </c>
      <c r="D15" s="51"/>
      <c r="E15" s="46">
        <v>0.4375</v>
      </c>
      <c r="F15" s="2"/>
      <c r="G15" s="46">
        <v>0.48575231481481479</v>
      </c>
      <c r="I15" s="3">
        <f t="shared" si="0"/>
        <v>4.825231481481479E-2</v>
      </c>
      <c r="J15" s="46">
        <v>4.791666666666667E-2</v>
      </c>
      <c r="K15" s="64">
        <f t="shared" si="6"/>
        <v>3.3564814814811966E-4</v>
      </c>
      <c r="M15" s="5">
        <v>0</v>
      </c>
      <c r="N15" s="5">
        <f t="shared" si="7"/>
        <v>0</v>
      </c>
      <c r="P15" s="68">
        <v>38.659999999999997</v>
      </c>
      <c r="Q15" s="2">
        <v>0</v>
      </c>
      <c r="S15" s="68">
        <v>35.369999999999997</v>
      </c>
      <c r="T15" s="2">
        <v>0</v>
      </c>
      <c r="V15" s="68">
        <v>41.04</v>
      </c>
      <c r="W15" s="2">
        <v>0</v>
      </c>
      <c r="Y15" s="68">
        <v>37.159999999999997</v>
      </c>
      <c r="Z15" s="2">
        <v>0</v>
      </c>
      <c r="AB15" s="68">
        <v>39.200000000000003</v>
      </c>
      <c r="AC15" s="2">
        <v>0</v>
      </c>
      <c r="AE15" s="2"/>
      <c r="AH15" s="68">
        <v>145.35</v>
      </c>
      <c r="AI15" s="75">
        <v>192</v>
      </c>
      <c r="AJ15" s="6">
        <f t="shared" si="8"/>
        <v>-46.650000000000006</v>
      </c>
      <c r="AK15" s="5">
        <f t="shared" si="9"/>
        <v>0</v>
      </c>
      <c r="AL15" s="2">
        <v>0</v>
      </c>
      <c r="AN15" s="55">
        <f t="shared" si="5"/>
        <v>47.857500000000002</v>
      </c>
      <c r="AP15" s="50"/>
    </row>
    <row r="16" spans="1:44" hidden="1" x14ac:dyDescent="0.2">
      <c r="A16" s="65">
        <v>8</v>
      </c>
      <c r="B16" s="66" t="s">
        <v>57</v>
      </c>
      <c r="C16" s="66" t="s">
        <v>81</v>
      </c>
      <c r="E16" s="46">
        <v>0.44097222222222199</v>
      </c>
      <c r="F16" s="2"/>
      <c r="G16" s="46">
        <v>0.48666666666666669</v>
      </c>
      <c r="I16" s="3">
        <f t="shared" si="0"/>
        <v>4.5694444444444704E-2</v>
      </c>
      <c r="J16" s="46">
        <v>4.791666666666667E-2</v>
      </c>
      <c r="K16" s="64">
        <f t="shared" si="6"/>
        <v>2.2222222222219659E-3</v>
      </c>
      <c r="M16" s="5">
        <f>(K16*24*60*60-60)*0.25</f>
        <v>32.999999999994458</v>
      </c>
      <c r="N16" s="5">
        <f t="shared" si="7"/>
        <v>32.999999999994458</v>
      </c>
      <c r="P16" s="68">
        <v>65.08</v>
      </c>
      <c r="Q16" s="2">
        <v>0</v>
      </c>
      <c r="S16" s="68">
        <v>46.95</v>
      </c>
      <c r="T16" s="2">
        <v>0</v>
      </c>
      <c r="V16" s="68">
        <v>58.55</v>
      </c>
      <c r="W16" s="2">
        <v>0</v>
      </c>
      <c r="Y16" s="68">
        <v>52.94</v>
      </c>
      <c r="Z16" s="2">
        <v>0</v>
      </c>
      <c r="AB16" s="68">
        <v>47.49</v>
      </c>
      <c r="AC16" s="2">
        <v>0</v>
      </c>
      <c r="AE16" s="2"/>
      <c r="AH16" s="68">
        <v>184.29</v>
      </c>
      <c r="AI16" s="75">
        <v>192</v>
      </c>
      <c r="AJ16" s="6">
        <f t="shared" si="8"/>
        <v>-7.710000000000008</v>
      </c>
      <c r="AK16" s="5">
        <f t="shared" si="9"/>
        <v>0</v>
      </c>
      <c r="AL16" s="2">
        <v>18</v>
      </c>
      <c r="AN16" s="55">
        <f t="shared" si="5"/>
        <v>118.75249999999446</v>
      </c>
      <c r="AP16" s="50"/>
    </row>
    <row r="17" spans="1:42" hidden="1" x14ac:dyDescent="0.2">
      <c r="A17" s="65">
        <v>9</v>
      </c>
      <c r="B17" s="66" t="s">
        <v>43</v>
      </c>
      <c r="C17" s="66" t="s">
        <v>79</v>
      </c>
      <c r="D17" s="51"/>
      <c r="E17" s="46">
        <v>0.44444444444444398</v>
      </c>
      <c r="F17" s="2"/>
      <c r="G17" s="46">
        <v>0.49369212962962961</v>
      </c>
      <c r="I17" s="3">
        <f t="shared" si="0"/>
        <v>4.924768518518563E-2</v>
      </c>
      <c r="J17" s="46">
        <v>4.791666666666667E-2</v>
      </c>
      <c r="K17" s="64">
        <f t="shared" si="6"/>
        <v>1.3310185185189602E-3</v>
      </c>
      <c r="M17" s="5">
        <v>0</v>
      </c>
      <c r="N17" s="5">
        <f t="shared" si="7"/>
        <v>0</v>
      </c>
      <c r="P17" s="68">
        <v>32.65</v>
      </c>
      <c r="Q17" s="2">
        <v>0</v>
      </c>
      <c r="S17" s="68">
        <v>41.16</v>
      </c>
      <c r="T17" s="2">
        <v>0</v>
      </c>
      <c r="V17" s="68">
        <v>38.020000000000003</v>
      </c>
      <c r="W17" s="2">
        <v>0</v>
      </c>
      <c r="Y17" s="68">
        <v>34.659999999999997</v>
      </c>
      <c r="Z17" s="2">
        <v>0</v>
      </c>
      <c r="AB17" s="68">
        <v>38.869999999999997</v>
      </c>
      <c r="AC17" s="2">
        <v>2</v>
      </c>
      <c r="AE17" s="2"/>
      <c r="AH17" s="68">
        <v>158.5</v>
      </c>
      <c r="AI17" s="75">
        <v>192</v>
      </c>
      <c r="AJ17" s="6">
        <f t="shared" si="8"/>
        <v>-33.5</v>
      </c>
      <c r="AK17" s="5">
        <f t="shared" si="9"/>
        <v>0</v>
      </c>
      <c r="AL17" s="2">
        <v>0</v>
      </c>
      <c r="AN17" s="55">
        <f t="shared" si="5"/>
        <v>48.34</v>
      </c>
      <c r="AP17" s="50"/>
    </row>
    <row r="18" spans="1:42" hidden="1" x14ac:dyDescent="0.2">
      <c r="A18" s="65">
        <v>10</v>
      </c>
      <c r="B18" s="66" t="s">
        <v>44</v>
      </c>
      <c r="C18" s="66" t="s">
        <v>80</v>
      </c>
      <c r="D18" s="51"/>
      <c r="E18" s="46">
        <v>0.44791666666666702</v>
      </c>
      <c r="F18" s="2"/>
      <c r="G18" s="46">
        <v>0.4987037037037037</v>
      </c>
      <c r="I18" s="3">
        <f t="shared" si="0"/>
        <v>5.0787037037036686E-2</v>
      </c>
      <c r="J18" s="46">
        <v>4.791666666666667E-2</v>
      </c>
      <c r="K18" s="64">
        <f t="shared" si="6"/>
        <v>2.8703703703700165E-3</v>
      </c>
      <c r="M18" s="5">
        <v>0</v>
      </c>
      <c r="N18" s="5">
        <f t="shared" si="7"/>
        <v>0</v>
      </c>
      <c r="P18" s="68">
        <v>40.54</v>
      </c>
      <c r="Q18" s="2">
        <v>0</v>
      </c>
      <c r="S18" s="68">
        <v>36.25</v>
      </c>
      <c r="T18" s="2">
        <v>0</v>
      </c>
      <c r="V18" s="68">
        <v>40.4</v>
      </c>
      <c r="W18" s="2">
        <v>0</v>
      </c>
      <c r="Y18" s="68">
        <v>36.44</v>
      </c>
      <c r="Z18" s="2">
        <v>0</v>
      </c>
      <c r="AB18" s="68">
        <v>40.270000000000003</v>
      </c>
      <c r="AC18" s="2">
        <v>0</v>
      </c>
      <c r="AE18" s="2"/>
      <c r="AH18" s="68">
        <v>148.22</v>
      </c>
      <c r="AI18" s="75">
        <v>192</v>
      </c>
      <c r="AJ18" s="6">
        <f t="shared" si="8"/>
        <v>-43.78</v>
      </c>
      <c r="AK18" s="5">
        <f t="shared" si="9"/>
        <v>0</v>
      </c>
      <c r="AL18" s="2">
        <v>6</v>
      </c>
      <c r="AN18" s="55">
        <f t="shared" si="5"/>
        <v>54.475000000000001</v>
      </c>
      <c r="AP18" s="50"/>
    </row>
    <row r="19" spans="1:42" hidden="1" x14ac:dyDescent="0.2">
      <c r="A19" s="65">
        <v>11</v>
      </c>
      <c r="B19" s="66" t="s">
        <v>45</v>
      </c>
      <c r="C19" s="66" t="s">
        <v>80</v>
      </c>
      <c r="E19" s="46">
        <v>0.45138888888888901</v>
      </c>
      <c r="F19" s="2"/>
      <c r="G19" s="46">
        <v>0.50033564814814813</v>
      </c>
      <c r="I19" s="3">
        <f t="shared" si="0"/>
        <v>4.8946759259259121E-2</v>
      </c>
      <c r="J19" s="46">
        <v>4.791666666666667E-2</v>
      </c>
      <c r="K19" s="64">
        <f t="shared" si="6"/>
        <v>1.0300925925924506E-3</v>
      </c>
      <c r="M19" s="5">
        <v>0</v>
      </c>
      <c r="N19" s="5">
        <f t="shared" si="7"/>
        <v>0</v>
      </c>
      <c r="P19" s="68">
        <v>35.47</v>
      </c>
      <c r="Q19" s="2">
        <v>0</v>
      </c>
      <c r="S19" s="68">
        <v>32.44</v>
      </c>
      <c r="T19" s="2">
        <v>0</v>
      </c>
      <c r="V19" s="68">
        <v>40.43</v>
      </c>
      <c r="W19" s="2">
        <v>0</v>
      </c>
      <c r="Y19" s="68">
        <v>34.78</v>
      </c>
      <c r="Z19" s="2">
        <v>0</v>
      </c>
      <c r="AB19" s="68">
        <v>33.69</v>
      </c>
      <c r="AC19" s="2">
        <v>0</v>
      </c>
      <c r="AE19" s="2"/>
      <c r="AH19" s="68">
        <v>176.15</v>
      </c>
      <c r="AI19" s="75">
        <v>192</v>
      </c>
      <c r="AJ19" s="6">
        <f t="shared" si="8"/>
        <v>-15.849999999999994</v>
      </c>
      <c r="AK19" s="5">
        <f t="shared" si="9"/>
        <v>0</v>
      </c>
      <c r="AL19" s="2">
        <v>9</v>
      </c>
      <c r="AN19" s="55">
        <f t="shared" si="5"/>
        <v>53.202500000000001</v>
      </c>
      <c r="AP19" s="50"/>
    </row>
    <row r="20" spans="1:42" hidden="1" x14ac:dyDescent="0.2">
      <c r="A20" s="65">
        <v>12</v>
      </c>
      <c r="B20" s="66" t="s">
        <v>46</v>
      </c>
      <c r="C20" s="66" t="s">
        <v>81</v>
      </c>
      <c r="E20" s="46">
        <v>0.45486111111111099</v>
      </c>
      <c r="F20" s="2"/>
      <c r="G20" s="46">
        <v>0.50312500000000004</v>
      </c>
      <c r="I20" s="3">
        <f t="shared" si="0"/>
        <v>4.826388888888905E-2</v>
      </c>
      <c r="J20" s="46">
        <v>4.791666666666667E-2</v>
      </c>
      <c r="K20" s="64">
        <f t="shared" si="6"/>
        <v>3.4722222222238058E-4</v>
      </c>
      <c r="M20" s="5">
        <v>0</v>
      </c>
      <c r="N20" s="5">
        <f t="shared" si="7"/>
        <v>0</v>
      </c>
      <c r="P20" s="68">
        <v>34.92</v>
      </c>
      <c r="Q20" s="2">
        <v>0</v>
      </c>
      <c r="S20" s="68">
        <v>36.5</v>
      </c>
      <c r="T20" s="2">
        <v>0</v>
      </c>
      <c r="V20" s="68">
        <v>39.61</v>
      </c>
      <c r="W20" s="2">
        <v>0</v>
      </c>
      <c r="Y20" s="68">
        <v>37.29</v>
      </c>
      <c r="Z20" s="2">
        <v>0</v>
      </c>
      <c r="AB20" s="68">
        <v>37.9</v>
      </c>
      <c r="AC20" s="2">
        <v>0</v>
      </c>
      <c r="AE20" s="2"/>
      <c r="AH20" s="68">
        <v>155.38</v>
      </c>
      <c r="AI20" s="75">
        <v>192</v>
      </c>
      <c r="AJ20" s="6">
        <f t="shared" si="8"/>
        <v>-36.620000000000005</v>
      </c>
      <c r="AK20" s="5">
        <f t="shared" si="9"/>
        <v>0</v>
      </c>
      <c r="AL20" s="2">
        <v>0</v>
      </c>
      <c r="AN20" s="55">
        <f t="shared" si="5"/>
        <v>46.555</v>
      </c>
      <c r="AP20" s="50"/>
    </row>
    <row r="21" spans="1:42" hidden="1" x14ac:dyDescent="0.2">
      <c r="A21" s="65">
        <v>13</v>
      </c>
      <c r="B21" s="66" t="s">
        <v>47</v>
      </c>
      <c r="C21" s="66" t="s">
        <v>79</v>
      </c>
      <c r="E21" s="46">
        <v>0.45833333333333298</v>
      </c>
      <c r="F21" s="2"/>
      <c r="G21" s="46">
        <v>0.50817129629629632</v>
      </c>
      <c r="I21" s="3">
        <f t="shared" si="0"/>
        <v>4.9837962962963334E-2</v>
      </c>
      <c r="J21" s="46">
        <v>4.791666666666667E-2</v>
      </c>
      <c r="K21" s="64">
        <f t="shared" si="6"/>
        <v>1.9212962962966637E-3</v>
      </c>
      <c r="M21" s="5">
        <v>0</v>
      </c>
      <c r="N21" s="5">
        <f t="shared" si="7"/>
        <v>0</v>
      </c>
      <c r="P21" s="68">
        <v>46.9</v>
      </c>
      <c r="Q21" s="2">
        <v>0</v>
      </c>
      <c r="S21" s="68">
        <v>40.04</v>
      </c>
      <c r="T21" s="2">
        <v>0</v>
      </c>
      <c r="V21" s="68">
        <v>47.1</v>
      </c>
      <c r="W21" s="2">
        <v>0</v>
      </c>
      <c r="Y21" s="68">
        <v>42.97</v>
      </c>
      <c r="Z21" s="2">
        <v>0</v>
      </c>
      <c r="AB21" s="68">
        <v>45.51</v>
      </c>
      <c r="AC21" s="2">
        <v>0</v>
      </c>
      <c r="AE21" s="2"/>
      <c r="AH21" s="68">
        <v>153.63999999999999</v>
      </c>
      <c r="AI21" s="75">
        <v>192</v>
      </c>
      <c r="AJ21" s="6">
        <f t="shared" si="8"/>
        <v>-38.360000000000014</v>
      </c>
      <c r="AK21" s="5">
        <f t="shared" si="9"/>
        <v>0</v>
      </c>
      <c r="AL21" s="2">
        <v>0</v>
      </c>
      <c r="AN21" s="55">
        <f t="shared" si="5"/>
        <v>55.629999999999995</v>
      </c>
      <c r="AP21" s="50"/>
    </row>
    <row r="22" spans="1:42" ht="25.9" customHeight="1" x14ac:dyDescent="0.2">
      <c r="A22" s="65">
        <v>16</v>
      </c>
      <c r="B22" s="66" t="s">
        <v>50</v>
      </c>
      <c r="C22" s="66" t="s">
        <v>90</v>
      </c>
      <c r="D22" s="51"/>
      <c r="E22" s="46">
        <v>0.46875</v>
      </c>
      <c r="F22" s="2"/>
      <c r="G22" s="46">
        <v>0.51722222222222225</v>
      </c>
      <c r="I22" s="3">
        <f t="shared" si="0"/>
        <v>4.847222222222225E-2</v>
      </c>
      <c r="J22" s="46">
        <v>4.791666666666667E-2</v>
      </c>
      <c r="K22" s="64">
        <f t="shared" si="6"/>
        <v>5.5555555555557995E-4</v>
      </c>
      <c r="M22" s="5">
        <v>0</v>
      </c>
      <c r="N22" s="5">
        <f t="shared" si="7"/>
        <v>0</v>
      </c>
      <c r="P22" s="68">
        <v>44.89</v>
      </c>
      <c r="Q22" s="2">
        <v>0</v>
      </c>
      <c r="S22" s="68">
        <v>38.53</v>
      </c>
      <c r="T22" s="2">
        <v>0</v>
      </c>
      <c r="V22" s="68">
        <v>42.94</v>
      </c>
      <c r="W22" s="2">
        <v>0</v>
      </c>
      <c r="Y22" s="68">
        <v>40.869999999999997</v>
      </c>
      <c r="Z22" s="2">
        <v>0</v>
      </c>
      <c r="AB22" s="68">
        <v>44.55</v>
      </c>
      <c r="AC22" s="2">
        <v>0</v>
      </c>
      <c r="AE22" s="2"/>
      <c r="AH22" s="68">
        <v>167.25</v>
      </c>
      <c r="AI22" s="75">
        <v>192</v>
      </c>
      <c r="AJ22" s="6">
        <f t="shared" si="8"/>
        <v>-24.75</v>
      </c>
      <c r="AK22" s="5">
        <f t="shared" si="9"/>
        <v>0</v>
      </c>
      <c r="AL22" s="2">
        <v>6</v>
      </c>
      <c r="AN22" s="55">
        <f t="shared" si="5"/>
        <v>58.944999999999993</v>
      </c>
      <c r="AP22" s="50">
        <v>3</v>
      </c>
    </row>
    <row r="23" spans="1:42" hidden="1" x14ac:dyDescent="0.2">
      <c r="A23" s="65">
        <v>15</v>
      </c>
      <c r="B23" s="66" t="s">
        <v>49</v>
      </c>
      <c r="C23" s="66" t="s">
        <v>81</v>
      </c>
      <c r="E23" s="46">
        <v>0.46527777777777801</v>
      </c>
      <c r="F23" s="2"/>
      <c r="G23" s="46">
        <v>0.50924768518518515</v>
      </c>
      <c r="I23" s="3">
        <f t="shared" si="0"/>
        <v>4.3969907407407138E-2</v>
      </c>
      <c r="J23" s="46">
        <v>4.791666666666667E-2</v>
      </c>
      <c r="K23" s="64">
        <f t="shared" si="6"/>
        <v>3.9467592592595316E-3</v>
      </c>
      <c r="M23" s="5">
        <f>(K23*24*60*60-60)*0.25</f>
        <v>70.250000000005883</v>
      </c>
      <c r="N23" s="5">
        <f t="shared" si="7"/>
        <v>70.250000000005883</v>
      </c>
      <c r="P23" s="68">
        <v>42.18</v>
      </c>
      <c r="Q23" s="2">
        <v>0</v>
      </c>
      <c r="S23" s="68">
        <v>47.87</v>
      </c>
      <c r="T23" s="2">
        <v>20</v>
      </c>
      <c r="V23" s="68">
        <v>40.31</v>
      </c>
      <c r="W23" s="2">
        <v>0</v>
      </c>
      <c r="Y23" s="68">
        <v>45.03</v>
      </c>
      <c r="Z23" s="2">
        <v>0</v>
      </c>
      <c r="AB23" s="68">
        <v>73.27</v>
      </c>
      <c r="AC23" s="2">
        <v>20</v>
      </c>
      <c r="AE23" s="2"/>
      <c r="AH23" s="68">
        <v>168.19</v>
      </c>
      <c r="AI23" s="75">
        <v>192</v>
      </c>
      <c r="AJ23" s="6">
        <f t="shared" si="8"/>
        <v>-23.810000000000002</v>
      </c>
      <c r="AK23" s="5">
        <f t="shared" si="9"/>
        <v>0</v>
      </c>
      <c r="AL23" s="2">
        <v>0</v>
      </c>
      <c r="AN23" s="55">
        <f t="shared" si="5"/>
        <v>172.41500000000588</v>
      </c>
      <c r="AP23" s="50"/>
    </row>
    <row r="24" spans="1:42" ht="25.9" customHeight="1" x14ac:dyDescent="0.2">
      <c r="A24" s="65">
        <v>29</v>
      </c>
      <c r="B24" s="67" t="s">
        <v>63</v>
      </c>
      <c r="C24" s="66" t="s">
        <v>90</v>
      </c>
      <c r="D24" s="51"/>
      <c r="E24" s="46">
        <v>0.51388888888888795</v>
      </c>
      <c r="F24" s="2"/>
      <c r="G24" s="46">
        <v>0.56188657407407405</v>
      </c>
      <c r="I24" s="3">
        <f t="shared" si="0"/>
        <v>4.7997685185186101E-2</v>
      </c>
      <c r="J24" s="46">
        <v>4.791666666666667E-2</v>
      </c>
      <c r="K24" s="64">
        <f t="shared" si="6"/>
        <v>8.1018518519430927E-5</v>
      </c>
      <c r="M24" s="5">
        <v>0</v>
      </c>
      <c r="N24" s="5">
        <f t="shared" si="7"/>
        <v>0</v>
      </c>
      <c r="P24" s="68">
        <v>50.98</v>
      </c>
      <c r="Q24" s="2">
        <v>0</v>
      </c>
      <c r="S24" s="68">
        <v>43.85</v>
      </c>
      <c r="T24" s="2">
        <v>0</v>
      </c>
      <c r="V24" s="68">
        <v>42.01</v>
      </c>
      <c r="W24" s="2">
        <v>0</v>
      </c>
      <c r="Y24" s="68">
        <v>41.16</v>
      </c>
      <c r="Z24" s="2">
        <v>0</v>
      </c>
      <c r="AB24" s="68">
        <v>48.37</v>
      </c>
      <c r="AC24" s="2">
        <v>0</v>
      </c>
      <c r="AE24" s="2"/>
      <c r="AH24" s="68">
        <v>175.82</v>
      </c>
      <c r="AI24" s="75">
        <v>192</v>
      </c>
      <c r="AJ24" s="6">
        <f t="shared" si="8"/>
        <v>-16.180000000000007</v>
      </c>
      <c r="AK24" s="5">
        <f t="shared" si="9"/>
        <v>0</v>
      </c>
      <c r="AL24" s="2">
        <v>6</v>
      </c>
      <c r="AN24" s="55">
        <f t="shared" si="5"/>
        <v>62.592500000000001</v>
      </c>
      <c r="AP24" s="50">
        <v>4</v>
      </c>
    </row>
    <row r="25" spans="1:42" hidden="1" x14ac:dyDescent="0.2">
      <c r="A25" s="65">
        <v>17</v>
      </c>
      <c r="B25" s="66" t="s">
        <v>39</v>
      </c>
      <c r="C25" s="66" t="s">
        <v>80</v>
      </c>
      <c r="D25" s="51"/>
      <c r="E25" s="46">
        <v>0.47222222222222199</v>
      </c>
      <c r="F25" s="2"/>
      <c r="G25" s="46">
        <v>0.52030092592592592</v>
      </c>
      <c r="I25" s="3">
        <f t="shared" si="0"/>
        <v>4.8078703703703929E-2</v>
      </c>
      <c r="J25" s="46">
        <v>4.791666666666667E-2</v>
      </c>
      <c r="K25" s="64">
        <f t="shared" si="6"/>
        <v>1.6203703703725897E-4</v>
      </c>
      <c r="M25" s="5">
        <v>0</v>
      </c>
      <c r="N25" s="5">
        <f t="shared" si="7"/>
        <v>0</v>
      </c>
      <c r="P25" s="68">
        <v>37.72</v>
      </c>
      <c r="Q25" s="2">
        <v>0</v>
      </c>
      <c r="S25" s="68">
        <v>34.44</v>
      </c>
      <c r="T25" s="2">
        <v>0</v>
      </c>
      <c r="V25" s="68">
        <v>39.03</v>
      </c>
      <c r="W25" s="2">
        <v>0</v>
      </c>
      <c r="Y25" s="68">
        <v>37.25</v>
      </c>
      <c r="Z25" s="2">
        <v>0</v>
      </c>
      <c r="AB25" s="68">
        <v>42.19</v>
      </c>
      <c r="AC25" s="2">
        <v>0</v>
      </c>
      <c r="AE25" s="2"/>
      <c r="AH25" s="68">
        <v>156.80000000000001</v>
      </c>
      <c r="AI25" s="75">
        <v>192</v>
      </c>
      <c r="AJ25" s="6">
        <f t="shared" si="8"/>
        <v>-35.199999999999989</v>
      </c>
      <c r="AK25" s="5">
        <f t="shared" si="9"/>
        <v>0</v>
      </c>
      <c r="AL25" s="2">
        <v>0</v>
      </c>
      <c r="AN25" s="55">
        <f t="shared" ref="AN25:AN30" si="10">N25+(P25*0.25+Q25)+(S25*0.25+T25)+(V25*0.25+W25)+(Y25*0.25+Z25)+(AB25*0.25+AC25)+(AE25*0.25+AF25)+AK25+AL25</f>
        <v>47.657499999999999</v>
      </c>
    </row>
    <row r="26" spans="1:42" s="53" customFormat="1" ht="25.9" customHeight="1" x14ac:dyDescent="0.2">
      <c r="A26" s="65">
        <v>2</v>
      </c>
      <c r="B26" s="66" t="s">
        <v>36</v>
      </c>
      <c r="C26" s="66" t="s">
        <v>90</v>
      </c>
      <c r="E26" s="46">
        <v>0.42013888888888901</v>
      </c>
      <c r="F26" s="2"/>
      <c r="G26" s="46">
        <v>0.47054398148148147</v>
      </c>
      <c r="H26" s="4"/>
      <c r="I26" s="3">
        <f t="shared" si="0"/>
        <v>5.040509259259246E-2</v>
      </c>
      <c r="J26" s="46">
        <v>4.791666666666667E-2</v>
      </c>
      <c r="K26" s="64">
        <f t="shared" si="6"/>
        <v>2.4884259259257899E-3</v>
      </c>
      <c r="L26" s="4"/>
      <c r="M26" s="5">
        <v>0</v>
      </c>
      <c r="N26" s="5">
        <f t="shared" si="7"/>
        <v>0</v>
      </c>
      <c r="O26" s="2"/>
      <c r="P26" s="68">
        <v>48.3</v>
      </c>
      <c r="Q26" s="2">
        <v>0</v>
      </c>
      <c r="R26" s="2"/>
      <c r="S26" s="68">
        <v>52</v>
      </c>
      <c r="T26" s="2">
        <v>2</v>
      </c>
      <c r="U26" s="2"/>
      <c r="V26" s="68">
        <v>39.1</v>
      </c>
      <c r="W26" s="2">
        <v>0</v>
      </c>
      <c r="X26" s="2"/>
      <c r="Y26" s="68">
        <v>39.29</v>
      </c>
      <c r="Z26" s="2">
        <v>0</v>
      </c>
      <c r="AA26" s="2"/>
      <c r="AB26" s="68">
        <v>45.31</v>
      </c>
      <c r="AC26" s="2">
        <v>2</v>
      </c>
      <c r="AD26" s="2"/>
      <c r="AE26" s="2"/>
      <c r="AF26" s="2"/>
      <c r="AG26" s="2"/>
      <c r="AH26" s="68">
        <v>176.79</v>
      </c>
      <c r="AI26" s="75">
        <v>192</v>
      </c>
      <c r="AJ26" s="6">
        <f t="shared" si="8"/>
        <v>-15.210000000000008</v>
      </c>
      <c r="AK26" s="5">
        <f t="shared" si="9"/>
        <v>0</v>
      </c>
      <c r="AL26" s="2">
        <v>6</v>
      </c>
      <c r="AM26" s="2"/>
      <c r="AN26" s="55">
        <f t="shared" si="5"/>
        <v>66</v>
      </c>
      <c r="AO26" s="7"/>
      <c r="AP26" s="50">
        <v>5</v>
      </c>
    </row>
    <row r="27" spans="1:42" s="53" customFormat="1" hidden="1" x14ac:dyDescent="0.2">
      <c r="A27" s="65">
        <v>19</v>
      </c>
      <c r="B27" s="66" t="s">
        <v>53</v>
      </c>
      <c r="C27" s="66" t="s">
        <v>81</v>
      </c>
      <c r="E27" s="46">
        <v>0.4861111111111111</v>
      </c>
      <c r="F27" s="2"/>
      <c r="G27" s="46">
        <v>0.53417824074074072</v>
      </c>
      <c r="H27" s="4"/>
      <c r="I27" s="3">
        <f t="shared" si="0"/>
        <v>4.8067129629629612E-2</v>
      </c>
      <c r="J27" s="46">
        <v>4.791666666666667E-2</v>
      </c>
      <c r="K27" s="64">
        <f t="shared" si="6"/>
        <v>1.5046296296294254E-4</v>
      </c>
      <c r="L27" s="4"/>
      <c r="M27" s="5">
        <v>0</v>
      </c>
      <c r="N27" s="5">
        <f t="shared" si="7"/>
        <v>0</v>
      </c>
      <c r="O27" s="2"/>
      <c r="P27" s="68">
        <v>48.06</v>
      </c>
      <c r="Q27" s="2">
        <v>0</v>
      </c>
      <c r="R27" s="2"/>
      <c r="S27" s="68">
        <v>39.69</v>
      </c>
      <c r="T27" s="2">
        <v>0</v>
      </c>
      <c r="U27" s="2"/>
      <c r="V27" s="68">
        <v>41.01</v>
      </c>
      <c r="W27" s="2">
        <v>0</v>
      </c>
      <c r="X27" s="2"/>
      <c r="Y27" s="68">
        <v>45.66</v>
      </c>
      <c r="Z27" s="2">
        <v>0</v>
      </c>
      <c r="AA27" s="2"/>
      <c r="AB27" s="68">
        <v>43.99</v>
      </c>
      <c r="AC27" s="2">
        <v>0</v>
      </c>
      <c r="AD27" s="2"/>
      <c r="AE27" s="2"/>
      <c r="AF27" s="2"/>
      <c r="AG27" s="2"/>
      <c r="AH27" s="68">
        <v>172.95</v>
      </c>
      <c r="AI27" s="75">
        <v>192</v>
      </c>
      <c r="AJ27" s="6">
        <f t="shared" si="8"/>
        <v>-19.050000000000011</v>
      </c>
      <c r="AK27" s="5">
        <f t="shared" si="9"/>
        <v>0</v>
      </c>
      <c r="AL27" s="2">
        <v>6</v>
      </c>
      <c r="AM27" s="2"/>
      <c r="AN27" s="55">
        <f t="shared" si="10"/>
        <v>60.602499999999999</v>
      </c>
      <c r="AO27" s="7"/>
      <c r="AP27" s="8"/>
    </row>
    <row r="28" spans="1:42" s="53" customFormat="1" hidden="1" x14ac:dyDescent="0.2">
      <c r="A28" s="65">
        <v>4</v>
      </c>
      <c r="B28" s="66" t="s">
        <v>38</v>
      </c>
      <c r="C28" s="66" t="s">
        <v>79</v>
      </c>
      <c r="E28" s="46">
        <v>0.47916666666666669</v>
      </c>
      <c r="F28" s="2"/>
      <c r="G28" s="46">
        <v>0.52986111111111112</v>
      </c>
      <c r="H28" s="4"/>
      <c r="I28" s="3">
        <f t="shared" si="0"/>
        <v>5.0694444444444431E-2</v>
      </c>
      <c r="J28" s="46">
        <v>4.791666666666667E-2</v>
      </c>
      <c r="K28" s="64">
        <f t="shared" si="6"/>
        <v>2.777777777777761E-3</v>
      </c>
      <c r="L28" s="4"/>
      <c r="M28" s="5">
        <v>0</v>
      </c>
      <c r="N28" s="5">
        <f t="shared" si="7"/>
        <v>0</v>
      </c>
      <c r="O28" s="2"/>
      <c r="P28" s="68">
        <v>40.82</v>
      </c>
      <c r="Q28" s="2">
        <v>0</v>
      </c>
      <c r="R28" s="2"/>
      <c r="S28" s="68">
        <v>38.409999999999997</v>
      </c>
      <c r="T28" s="2">
        <v>0</v>
      </c>
      <c r="U28" s="2"/>
      <c r="V28" s="68">
        <v>41.94</v>
      </c>
      <c r="W28" s="2">
        <v>0</v>
      </c>
      <c r="X28" s="2"/>
      <c r="Y28" s="68">
        <v>42.15</v>
      </c>
      <c r="Z28" s="2">
        <v>0</v>
      </c>
      <c r="AA28" s="2"/>
      <c r="AB28" s="68">
        <v>41.67</v>
      </c>
      <c r="AC28" s="2">
        <v>0</v>
      </c>
      <c r="AD28" s="2"/>
      <c r="AE28" s="2"/>
      <c r="AF28" s="2"/>
      <c r="AG28" s="2"/>
      <c r="AH28" s="68">
        <v>142.51</v>
      </c>
      <c r="AI28" s="75">
        <v>192</v>
      </c>
      <c r="AJ28" s="6">
        <f t="shared" si="8"/>
        <v>-49.490000000000009</v>
      </c>
      <c r="AK28" s="5">
        <f t="shared" si="9"/>
        <v>0</v>
      </c>
      <c r="AL28" s="2">
        <v>0</v>
      </c>
      <c r="AM28" s="2"/>
      <c r="AN28" s="55">
        <f t="shared" si="10"/>
        <v>51.247500000000002</v>
      </c>
      <c r="AO28" s="7"/>
      <c r="AP28" s="8"/>
    </row>
    <row r="29" spans="1:42" s="53" customFormat="1" hidden="1" x14ac:dyDescent="0.2">
      <c r="A29" s="65">
        <v>21</v>
      </c>
      <c r="B29" s="66" t="s">
        <v>55</v>
      </c>
      <c r="C29" s="66" t="s">
        <v>79</v>
      </c>
      <c r="E29" s="46">
        <v>0.4826388888888889</v>
      </c>
      <c r="F29" s="2"/>
      <c r="G29" s="46">
        <v>0.53289351851851852</v>
      </c>
      <c r="H29" s="4"/>
      <c r="I29" s="3">
        <f t="shared" si="0"/>
        <v>5.0254629629629621E-2</v>
      </c>
      <c r="J29" s="46">
        <v>4.791666666666667E-2</v>
      </c>
      <c r="K29" s="64">
        <f t="shared" si="6"/>
        <v>2.3379629629629514E-3</v>
      </c>
      <c r="L29" s="4"/>
      <c r="M29" s="5">
        <v>0</v>
      </c>
      <c r="N29" s="5">
        <f t="shared" si="7"/>
        <v>0</v>
      </c>
      <c r="O29" s="2"/>
      <c r="P29" s="68">
        <v>44.01</v>
      </c>
      <c r="Q29" s="2">
        <v>0</v>
      </c>
      <c r="R29" s="2"/>
      <c r="S29" s="68">
        <v>43.6</v>
      </c>
      <c r="T29" s="2">
        <v>0</v>
      </c>
      <c r="U29" s="2"/>
      <c r="V29" s="68">
        <v>45.98</v>
      </c>
      <c r="W29" s="2">
        <v>0</v>
      </c>
      <c r="X29" s="2"/>
      <c r="Y29" s="68">
        <v>50.19</v>
      </c>
      <c r="Z29" s="2">
        <v>0</v>
      </c>
      <c r="AA29" s="2"/>
      <c r="AB29" s="68">
        <v>43.88</v>
      </c>
      <c r="AC29" s="2">
        <v>0</v>
      </c>
      <c r="AD29" s="2"/>
      <c r="AE29" s="2"/>
      <c r="AF29" s="2"/>
      <c r="AG29" s="2"/>
      <c r="AH29" s="68">
        <v>160.28</v>
      </c>
      <c r="AI29" s="75">
        <v>192</v>
      </c>
      <c r="AJ29" s="6">
        <f t="shared" si="8"/>
        <v>-31.72</v>
      </c>
      <c r="AK29" s="5">
        <f t="shared" si="9"/>
        <v>0</v>
      </c>
      <c r="AL29" s="2">
        <v>0</v>
      </c>
      <c r="AM29" s="2"/>
      <c r="AN29" s="55">
        <f t="shared" si="10"/>
        <v>56.914999999999999</v>
      </c>
      <c r="AO29" s="7"/>
      <c r="AP29" s="8"/>
    </row>
    <row r="30" spans="1:42" s="53" customFormat="1" hidden="1" x14ac:dyDescent="0.2">
      <c r="A30" s="65">
        <v>22</v>
      </c>
      <c r="B30" s="66" t="s">
        <v>56</v>
      </c>
      <c r="C30" s="66" t="s">
        <v>81</v>
      </c>
      <c r="E30" s="46">
        <v>0.48958333333333298</v>
      </c>
      <c r="F30" s="2"/>
      <c r="G30" s="46">
        <v>0.54072916666666671</v>
      </c>
      <c r="H30" s="4"/>
      <c r="I30" s="3">
        <f t="shared" si="0"/>
        <v>5.1145833333333723E-2</v>
      </c>
      <c r="J30" s="46">
        <v>4.791666666666667E-2</v>
      </c>
      <c r="K30" s="64">
        <f t="shared" si="6"/>
        <v>3.2291666666670535E-3</v>
      </c>
      <c r="L30" s="4"/>
      <c r="M30" s="5">
        <v>0</v>
      </c>
      <c r="N30" s="5">
        <f t="shared" si="7"/>
        <v>0</v>
      </c>
      <c r="O30" s="2"/>
      <c r="P30" s="68">
        <v>47.73</v>
      </c>
      <c r="Q30" s="2">
        <v>0</v>
      </c>
      <c r="R30" s="2"/>
      <c r="S30" s="68">
        <v>39.31</v>
      </c>
      <c r="T30" s="2">
        <v>0</v>
      </c>
      <c r="U30" s="2"/>
      <c r="V30" s="68">
        <v>44.65</v>
      </c>
      <c r="W30" s="2">
        <v>0</v>
      </c>
      <c r="X30" s="2"/>
      <c r="Y30" s="68">
        <v>39.15</v>
      </c>
      <c r="Z30" s="2">
        <v>0</v>
      </c>
      <c r="AA30" s="2"/>
      <c r="AB30" s="68">
        <v>45.91</v>
      </c>
      <c r="AC30" s="2">
        <v>0</v>
      </c>
      <c r="AD30" s="2"/>
      <c r="AE30" s="2"/>
      <c r="AF30" s="2"/>
      <c r="AG30" s="2"/>
      <c r="AH30" s="68">
        <v>165.66</v>
      </c>
      <c r="AI30" s="75">
        <v>192</v>
      </c>
      <c r="AJ30" s="6">
        <f t="shared" si="8"/>
        <v>-26.340000000000003</v>
      </c>
      <c r="AK30" s="5">
        <f t="shared" si="9"/>
        <v>0</v>
      </c>
      <c r="AL30" s="2">
        <v>18</v>
      </c>
      <c r="AM30" s="2"/>
      <c r="AN30" s="55">
        <f t="shared" si="10"/>
        <v>72.1875</v>
      </c>
      <c r="AO30" s="7"/>
      <c r="AP30" s="8"/>
    </row>
    <row r="31" spans="1:42" hidden="1" x14ac:dyDescent="0.2">
      <c r="A31" s="65">
        <v>24</v>
      </c>
      <c r="B31" s="66" t="s">
        <v>58</v>
      </c>
      <c r="C31" s="66" t="s">
        <v>80</v>
      </c>
      <c r="E31" s="46">
        <v>0.49652777777777701</v>
      </c>
      <c r="F31" s="2"/>
      <c r="G31" s="46">
        <v>0.54527777777777775</v>
      </c>
      <c r="I31" s="3">
        <f t="shared" si="0"/>
        <v>4.8750000000000737E-2</v>
      </c>
      <c r="J31" s="46">
        <v>4.791666666666667E-2</v>
      </c>
      <c r="K31" s="64">
        <f t="shared" si="6"/>
        <v>8.3333333333406728E-4</v>
      </c>
      <c r="M31" s="5">
        <v>0</v>
      </c>
      <c r="N31" s="5">
        <f t="shared" si="7"/>
        <v>0</v>
      </c>
      <c r="P31" s="68">
        <v>70.010000000000005</v>
      </c>
      <c r="Q31" s="2">
        <v>0</v>
      </c>
      <c r="S31" s="68">
        <v>55.16</v>
      </c>
      <c r="T31" s="2">
        <v>0</v>
      </c>
      <c r="V31" s="68">
        <v>50.5</v>
      </c>
      <c r="W31" s="2">
        <v>0</v>
      </c>
      <c r="Y31" s="68">
        <v>76.28</v>
      </c>
      <c r="Z31" s="2">
        <v>0</v>
      </c>
      <c r="AB31" s="68">
        <v>55.27</v>
      </c>
      <c r="AC31" s="2">
        <v>0</v>
      </c>
      <c r="AE31" s="2"/>
      <c r="AH31" s="68">
        <v>181.88</v>
      </c>
      <c r="AI31" s="75">
        <v>192</v>
      </c>
      <c r="AJ31" s="6">
        <f t="shared" si="8"/>
        <v>-10.120000000000005</v>
      </c>
      <c r="AK31" s="5">
        <f t="shared" si="9"/>
        <v>0</v>
      </c>
      <c r="AL31" s="2">
        <v>6</v>
      </c>
      <c r="AN31" s="55">
        <f>N31+(P31*0.25+Q31)+(S31*0.25+T31)+(V31*0.25+W31)+(Y32*0.25+Z32)+(AB31*0.25+AC31)+(AE31*0.25+AF31)+AK31+AL31</f>
        <v>72.305000000000007</v>
      </c>
      <c r="AP31" s="50"/>
    </row>
    <row r="32" spans="1:42" hidden="1" x14ac:dyDescent="0.2">
      <c r="A32" s="65">
        <v>25</v>
      </c>
      <c r="B32" s="66" t="s">
        <v>59</v>
      </c>
      <c r="C32" s="66" t="s">
        <v>81</v>
      </c>
      <c r="E32" s="46">
        <v>0.5</v>
      </c>
      <c r="F32" s="2"/>
      <c r="G32" s="46">
        <v>0.54969907407407403</v>
      </c>
      <c r="I32" s="3">
        <f t="shared" si="0"/>
        <v>4.9699074074074034E-2</v>
      </c>
      <c r="J32" s="46">
        <v>4.791666666666667E-2</v>
      </c>
      <c r="K32" s="64">
        <f t="shared" si="6"/>
        <v>1.7824074074073645E-3</v>
      </c>
      <c r="M32" s="5">
        <v>0</v>
      </c>
      <c r="N32" s="5">
        <f t="shared" si="7"/>
        <v>0</v>
      </c>
      <c r="P32" s="68">
        <v>31.64</v>
      </c>
      <c r="Q32" s="2">
        <v>0</v>
      </c>
      <c r="S32" s="68">
        <v>30.21</v>
      </c>
      <c r="T32" s="2">
        <v>0</v>
      </c>
      <c r="V32" s="68">
        <v>36.36</v>
      </c>
      <c r="W32" s="2">
        <v>0</v>
      </c>
      <c r="Y32" s="68">
        <v>34.28</v>
      </c>
      <c r="Z32" s="2">
        <v>0</v>
      </c>
      <c r="AB32" s="68">
        <v>33.07</v>
      </c>
      <c r="AC32" s="2">
        <v>0</v>
      </c>
      <c r="AE32" s="2"/>
      <c r="AH32" s="68">
        <v>162.04</v>
      </c>
      <c r="AI32" s="75">
        <v>192</v>
      </c>
      <c r="AJ32" s="6">
        <f t="shared" si="8"/>
        <v>-29.960000000000008</v>
      </c>
      <c r="AK32" s="5">
        <f t="shared" si="9"/>
        <v>0</v>
      </c>
      <c r="AL32" s="2">
        <v>3</v>
      </c>
      <c r="AN32" s="55">
        <f>N32+(P32*0.25+Q32)+(S32*0.25+T32)+(V32*0.25+W32)+(Y33*0.25+Z33)+(AB32*0.25+AC32)+(AE32*0.25+AF32)+AK32+AL32</f>
        <v>44.75</v>
      </c>
      <c r="AP32" s="50"/>
    </row>
    <row r="33" spans="1:44" hidden="1" x14ac:dyDescent="0.2">
      <c r="A33" s="65">
        <v>26</v>
      </c>
      <c r="B33" s="66" t="s">
        <v>60</v>
      </c>
      <c r="C33" s="66" t="s">
        <v>80</v>
      </c>
      <c r="E33" s="46">
        <v>0.50347222222222199</v>
      </c>
      <c r="F33" s="2"/>
      <c r="G33" s="46">
        <v>0.55224537037037036</v>
      </c>
      <c r="I33" s="3">
        <f t="shared" si="0"/>
        <v>4.8773148148148371E-2</v>
      </c>
      <c r="J33" s="46">
        <v>4.791666666666667E-2</v>
      </c>
      <c r="K33" s="64">
        <f t="shared" si="6"/>
        <v>8.5648148148170095E-4</v>
      </c>
      <c r="M33" s="5">
        <v>0</v>
      </c>
      <c r="N33" s="5">
        <f t="shared" si="7"/>
        <v>0</v>
      </c>
      <c r="P33" s="68">
        <v>37.049999999999997</v>
      </c>
      <c r="Q33" s="2">
        <v>0</v>
      </c>
      <c r="S33" s="68">
        <v>33.06</v>
      </c>
      <c r="T33" s="2">
        <v>0</v>
      </c>
      <c r="V33" s="68">
        <v>39.450000000000003</v>
      </c>
      <c r="W33" s="2">
        <v>0</v>
      </c>
      <c r="Y33" s="68">
        <v>35.72</v>
      </c>
      <c r="Z33" s="2">
        <v>0</v>
      </c>
      <c r="AB33" s="68">
        <v>36.07</v>
      </c>
      <c r="AC33" s="2">
        <v>0</v>
      </c>
      <c r="AE33" s="2"/>
      <c r="AH33" s="68">
        <v>162.43</v>
      </c>
      <c r="AI33" s="75">
        <v>192</v>
      </c>
      <c r="AJ33" s="6">
        <f t="shared" si="8"/>
        <v>-29.569999999999993</v>
      </c>
      <c r="AK33" s="5">
        <f t="shared" si="9"/>
        <v>0</v>
      </c>
      <c r="AL33" s="2">
        <v>0</v>
      </c>
      <c r="AN33" s="55">
        <f>N33+(P33*0.25+Q33)+(S33*0.25+T33)+(V33*0.25+W33)+(Y34*0.25+Z34)+(AB33*0.25+AC33)+(AE33*0.25+AF33)+AK33+AL33</f>
        <v>48.157499999999999</v>
      </c>
      <c r="AP33" s="50"/>
    </row>
    <row r="34" spans="1:44" ht="25.9" customHeight="1" x14ac:dyDescent="0.2">
      <c r="A34" s="65">
        <v>14</v>
      </c>
      <c r="B34" s="66" t="s">
        <v>48</v>
      </c>
      <c r="C34" s="66" t="s">
        <v>90</v>
      </c>
      <c r="E34" s="46">
        <v>0.46180555555555503</v>
      </c>
      <c r="F34" s="2"/>
      <c r="G34" s="46">
        <v>0.51184027777777774</v>
      </c>
      <c r="I34" s="3">
        <f t="shared" si="0"/>
        <v>5.0034722222222716E-2</v>
      </c>
      <c r="J34" s="46">
        <v>4.791666666666667E-2</v>
      </c>
      <c r="K34" s="64">
        <f t="shared" si="6"/>
        <v>2.1180555555560462E-3</v>
      </c>
      <c r="M34" s="5">
        <v>0</v>
      </c>
      <c r="N34" s="5">
        <f t="shared" si="7"/>
        <v>0</v>
      </c>
      <c r="P34" s="68">
        <v>47.4</v>
      </c>
      <c r="Q34" s="2">
        <v>0</v>
      </c>
      <c r="S34" s="68">
        <v>41.91</v>
      </c>
      <c r="T34" s="2">
        <v>0</v>
      </c>
      <c r="V34" s="68">
        <v>47.85</v>
      </c>
      <c r="W34" s="2">
        <v>0</v>
      </c>
      <c r="Y34" s="68">
        <v>47</v>
      </c>
      <c r="Z34" s="2">
        <v>0</v>
      </c>
      <c r="AB34" s="68">
        <v>42.09</v>
      </c>
      <c r="AC34" s="2">
        <v>0</v>
      </c>
      <c r="AE34" s="2"/>
      <c r="AH34" s="68">
        <v>195.49</v>
      </c>
      <c r="AI34" s="75">
        <v>192</v>
      </c>
      <c r="AJ34" s="6">
        <f t="shared" si="8"/>
        <v>3.4900000000000091</v>
      </c>
      <c r="AK34" s="5">
        <f t="shared" si="9"/>
        <v>1.7450000000000045</v>
      </c>
      <c r="AL34" s="2">
        <v>9</v>
      </c>
      <c r="AN34" s="55">
        <f t="shared" ref="AN34" si="11">N34+(P34*0.25+Q34)+(S34*0.25+T34)+(V34*0.25+W34)+(Y34*0.25+Z34)+(AB34*0.25+AC34)+(AE34*0.25+AF34)+AK34+AL34</f>
        <v>67.307500000000005</v>
      </c>
      <c r="AP34" s="50">
        <v>6</v>
      </c>
    </row>
    <row r="35" spans="1:44" hidden="1" x14ac:dyDescent="0.2">
      <c r="A35" s="65">
        <v>28</v>
      </c>
      <c r="B35" s="67" t="s">
        <v>62</v>
      </c>
      <c r="C35" s="67" t="s">
        <v>82</v>
      </c>
      <c r="D35" s="51"/>
      <c r="E35" s="46">
        <v>0.51041666666666596</v>
      </c>
      <c r="F35" s="2"/>
      <c r="G35" s="46">
        <v>0.55879629629629635</v>
      </c>
      <c r="I35" s="3">
        <f t="shared" si="0"/>
        <v>4.8379629629630383E-2</v>
      </c>
      <c r="J35" s="46">
        <v>4.791666666666667E-2</v>
      </c>
      <c r="K35" s="64">
        <f t="shared" si="6"/>
        <v>4.6296296296371303E-4</v>
      </c>
      <c r="M35" s="5">
        <v>0</v>
      </c>
      <c r="N35" s="5">
        <f t="shared" si="7"/>
        <v>0</v>
      </c>
      <c r="P35" s="68">
        <v>65.88</v>
      </c>
      <c r="Q35" s="2">
        <v>4</v>
      </c>
      <c r="S35" s="68">
        <v>48.31</v>
      </c>
      <c r="T35" s="2">
        <v>0</v>
      </c>
      <c r="V35" s="68">
        <v>42.76</v>
      </c>
      <c r="W35" s="2">
        <v>0</v>
      </c>
      <c r="Y35" s="68">
        <v>48.41</v>
      </c>
      <c r="Z35" s="79">
        <v>2</v>
      </c>
      <c r="AB35" s="68">
        <v>49.56</v>
      </c>
      <c r="AC35" s="2">
        <v>2</v>
      </c>
      <c r="AE35" s="2"/>
      <c r="AH35" s="68">
        <v>187.7</v>
      </c>
      <c r="AI35" s="75">
        <v>192</v>
      </c>
      <c r="AJ35" s="6">
        <f t="shared" si="8"/>
        <v>-4.3000000000000114</v>
      </c>
      <c r="AK35" s="5">
        <f t="shared" si="9"/>
        <v>0</v>
      </c>
      <c r="AL35" s="2">
        <v>3</v>
      </c>
      <c r="AN35" s="55">
        <f>N35+(P35*0.25+Q35)+(S35*0.25+T35)+(V35*0.25+W35)+(Y36*0.25+Z36)+(AB35*0.25+AC35)+(AE35*0.25+AF35)+AK35+AL35</f>
        <v>71.002499999999998</v>
      </c>
      <c r="AP35" s="50"/>
    </row>
    <row r="36" spans="1:44" ht="25.9" customHeight="1" x14ac:dyDescent="0.2">
      <c r="A36" s="65">
        <v>27</v>
      </c>
      <c r="B36" s="66" t="s">
        <v>61</v>
      </c>
      <c r="C36" s="66" t="s">
        <v>90</v>
      </c>
      <c r="D36" s="51"/>
      <c r="E36" s="46">
        <v>0.50694444444444398</v>
      </c>
      <c r="F36" s="2"/>
      <c r="G36" s="46">
        <v>0.55488425925925922</v>
      </c>
      <c r="I36" s="3">
        <f t="shared" si="0"/>
        <v>4.793981481481524E-2</v>
      </c>
      <c r="J36" s="46">
        <v>4.791666666666667E-2</v>
      </c>
      <c r="K36" s="64">
        <f t="shared" si="6"/>
        <v>2.3148148148570413E-5</v>
      </c>
      <c r="M36" s="5">
        <v>0</v>
      </c>
      <c r="N36" s="5">
        <f t="shared" si="7"/>
        <v>0</v>
      </c>
      <c r="P36" s="68">
        <v>45.55</v>
      </c>
      <c r="Q36" s="2">
        <v>0</v>
      </c>
      <c r="S36" s="68">
        <v>36.619999999999997</v>
      </c>
      <c r="T36" s="2">
        <v>0</v>
      </c>
      <c r="V36" s="68">
        <v>41.74</v>
      </c>
      <c r="W36" s="2">
        <v>0</v>
      </c>
      <c r="Y36" s="68">
        <v>41.5</v>
      </c>
      <c r="Z36" s="2">
        <v>0</v>
      </c>
      <c r="AB36" s="68">
        <v>42.99</v>
      </c>
      <c r="AC36" s="2">
        <v>20</v>
      </c>
      <c r="AE36" s="2"/>
      <c r="AH36" s="68">
        <v>162.38</v>
      </c>
      <c r="AI36" s="75">
        <v>192</v>
      </c>
      <c r="AJ36" s="6">
        <f t="shared" si="8"/>
        <v>-29.620000000000005</v>
      </c>
      <c r="AK36" s="5">
        <f t="shared" si="9"/>
        <v>0</v>
      </c>
      <c r="AL36" s="2">
        <v>0</v>
      </c>
      <c r="AN36" s="55">
        <f t="shared" ref="AN36" si="12">N36+(P36*0.25+Q36)+(S36*0.25+T36)+(V36*0.25+W36)+(Y36*0.25+Z36)+(AB36*0.25+AC36)+(AE36*0.25+AF36)+AK36+AL36</f>
        <v>72.099999999999994</v>
      </c>
      <c r="AP36" s="50">
        <v>7</v>
      </c>
    </row>
    <row r="37" spans="1:44" hidden="1" x14ac:dyDescent="0.2">
      <c r="A37" s="65">
        <v>30</v>
      </c>
      <c r="B37" s="66" t="s">
        <v>66</v>
      </c>
      <c r="C37" s="66" t="s">
        <v>80</v>
      </c>
      <c r="E37" s="46">
        <v>0.51736111111111105</v>
      </c>
      <c r="F37" s="2"/>
      <c r="G37" s="46">
        <v>0.56528935185185181</v>
      </c>
      <c r="I37" s="3">
        <f t="shared" si="0"/>
        <v>4.7928240740740757E-2</v>
      </c>
      <c r="J37" s="46">
        <v>4.791666666666667E-2</v>
      </c>
      <c r="K37" s="64">
        <f t="shared" si="6"/>
        <v>1.1574074074087448E-5</v>
      </c>
      <c r="M37" s="5">
        <v>0</v>
      </c>
      <c r="N37" s="5">
        <f t="shared" si="7"/>
        <v>0</v>
      </c>
      <c r="P37" s="68">
        <v>46.03</v>
      </c>
      <c r="Q37" s="2">
        <v>0</v>
      </c>
      <c r="S37" s="68">
        <v>40.47</v>
      </c>
      <c r="T37" s="2">
        <v>0</v>
      </c>
      <c r="V37" s="68">
        <v>42.9</v>
      </c>
      <c r="W37" s="2">
        <v>0</v>
      </c>
      <c r="Y37" s="68">
        <v>43.15</v>
      </c>
      <c r="Z37" s="2">
        <v>0</v>
      </c>
      <c r="AB37" s="68">
        <v>43.92</v>
      </c>
      <c r="AC37" s="2">
        <v>0</v>
      </c>
      <c r="AE37" s="2"/>
      <c r="AH37" s="68">
        <v>160.72</v>
      </c>
      <c r="AI37" s="75">
        <v>192</v>
      </c>
      <c r="AJ37" s="6">
        <f t="shared" si="8"/>
        <v>-31.28</v>
      </c>
      <c r="AK37" s="5">
        <f t="shared" si="9"/>
        <v>0</v>
      </c>
      <c r="AL37" s="2">
        <v>0</v>
      </c>
      <c r="AN37" s="55">
        <f>N37+(P37*0.25+Q37)+(S37*0.25+T37)+(V37*0.25+W37)+(Y38*0.25+Z38)+(AB37*0.25+AC37)+(AE37*0.25+AF37)+AK37+AL37</f>
        <v>52.350000000000009</v>
      </c>
      <c r="AP37" s="50"/>
    </row>
    <row r="38" spans="1:44" hidden="1" x14ac:dyDescent="0.2">
      <c r="A38" s="65">
        <v>31</v>
      </c>
      <c r="B38" s="66" t="s">
        <v>67</v>
      </c>
      <c r="C38" s="66" t="s">
        <v>80</v>
      </c>
      <c r="E38" s="46">
        <v>0.52083333333333304</v>
      </c>
      <c r="F38" s="2"/>
      <c r="G38" s="46">
        <v>0.56995370370370368</v>
      </c>
      <c r="I38" s="3">
        <f t="shared" si="0"/>
        <v>4.9120370370370647E-2</v>
      </c>
      <c r="J38" s="46">
        <v>4.791666666666667E-2</v>
      </c>
      <c r="K38" s="64">
        <f t="shared" si="6"/>
        <v>1.2037037037039774E-3</v>
      </c>
      <c r="M38" s="5">
        <v>0</v>
      </c>
      <c r="N38" s="5">
        <f t="shared" si="7"/>
        <v>0</v>
      </c>
      <c r="P38" s="68">
        <v>35.71</v>
      </c>
      <c r="Q38" s="2">
        <v>0</v>
      </c>
      <c r="S38" s="68">
        <v>34.44</v>
      </c>
      <c r="T38" s="2">
        <v>0</v>
      </c>
      <c r="V38" s="68">
        <v>38.33</v>
      </c>
      <c r="W38" s="2">
        <v>0</v>
      </c>
      <c r="Y38" s="68">
        <v>36.08</v>
      </c>
      <c r="Z38" s="2">
        <v>0</v>
      </c>
      <c r="AB38" s="68">
        <v>39.130000000000003</v>
      </c>
      <c r="AC38" s="2">
        <v>0</v>
      </c>
      <c r="AE38" s="2"/>
      <c r="AH38" s="68">
        <v>167.83</v>
      </c>
      <c r="AI38" s="75">
        <v>192</v>
      </c>
      <c r="AJ38" s="6">
        <f t="shared" si="8"/>
        <v>-24.169999999999987</v>
      </c>
      <c r="AK38" s="5">
        <f t="shared" si="9"/>
        <v>0</v>
      </c>
      <c r="AL38" s="2">
        <v>0</v>
      </c>
      <c r="AN38" s="55">
        <f>N38+(P38*0.25+Q38)+(S38*0.25+T38)+(V38*0.25+W38)+(Y39*0.25+Z39)+(AB38*0.25+AC38)+(AE38*0.25+AF38)+AK38+AL38</f>
        <v>47.612499999999997</v>
      </c>
      <c r="AP38" s="50"/>
    </row>
    <row r="39" spans="1:44" hidden="1" x14ac:dyDescent="0.2">
      <c r="A39" s="65">
        <v>43</v>
      </c>
      <c r="B39" s="66" t="s">
        <v>65</v>
      </c>
      <c r="C39" s="66" t="s">
        <v>81</v>
      </c>
      <c r="E39" s="46">
        <v>0.52430555555555503</v>
      </c>
      <c r="F39" s="2"/>
      <c r="G39" s="46">
        <v>0.57250000000000001</v>
      </c>
      <c r="I39" s="3">
        <f t="shared" si="0"/>
        <v>4.8194444444444984E-2</v>
      </c>
      <c r="J39" s="46">
        <v>4.791666666666667E-2</v>
      </c>
      <c r="K39" s="64">
        <f t="shared" si="6"/>
        <v>2.7777777777831386E-4</v>
      </c>
      <c r="M39" s="5">
        <v>0</v>
      </c>
      <c r="N39" s="5">
        <v>0</v>
      </c>
      <c r="P39" s="68">
        <v>67.34</v>
      </c>
      <c r="Q39" s="2">
        <v>0</v>
      </c>
      <c r="S39" s="68">
        <v>39.19</v>
      </c>
      <c r="T39" s="2">
        <v>0</v>
      </c>
      <c r="V39" s="68">
        <v>46.03</v>
      </c>
      <c r="W39" s="2">
        <v>0</v>
      </c>
      <c r="Y39" s="68">
        <v>42.84</v>
      </c>
      <c r="Z39" s="2">
        <v>0</v>
      </c>
      <c r="AB39" s="68">
        <v>41.9</v>
      </c>
      <c r="AC39" s="2">
        <v>0</v>
      </c>
      <c r="AE39" s="2"/>
      <c r="AH39" s="68">
        <v>173.85</v>
      </c>
      <c r="AI39" s="75">
        <v>192</v>
      </c>
      <c r="AJ39" s="6">
        <f t="shared" si="8"/>
        <v>-18.150000000000006</v>
      </c>
      <c r="AK39" s="5">
        <f t="shared" si="9"/>
        <v>0</v>
      </c>
      <c r="AL39" s="2">
        <v>6</v>
      </c>
      <c r="AN39" s="55">
        <f>N39+(P39*0.25+Q39)+(S39*0.25+T39)+(V39*0.25+W39)+(Y40*0.25+Z40)+(AB39*0.25+AC39)+(AE39*0.25+AF39)+AK39+AL39</f>
        <v>66.262500000000003</v>
      </c>
      <c r="AP39" s="50"/>
    </row>
    <row r="40" spans="1:44" s="53" customFormat="1" hidden="1" x14ac:dyDescent="0.2">
      <c r="A40" s="65">
        <v>33</v>
      </c>
      <c r="B40" s="66" t="s">
        <v>69</v>
      </c>
      <c r="C40" s="66" t="s">
        <v>80</v>
      </c>
      <c r="E40" s="46">
        <v>0.52777777777777701</v>
      </c>
      <c r="F40" s="2"/>
      <c r="G40" s="46">
        <v>0.57670138888888889</v>
      </c>
      <c r="H40" s="4"/>
      <c r="I40" s="3">
        <f t="shared" si="0"/>
        <v>4.8923611111111875E-2</v>
      </c>
      <c r="J40" s="46">
        <v>4.791666666666667E-2</v>
      </c>
      <c r="K40" s="64">
        <f t="shared" si="6"/>
        <v>1.0069444444452055E-3</v>
      </c>
      <c r="L40" s="4"/>
      <c r="M40" s="5">
        <v>0</v>
      </c>
      <c r="N40" s="5">
        <f>IF((M40&lt;0),0,M40)</f>
        <v>0</v>
      </c>
      <c r="O40" s="2"/>
      <c r="P40" s="68">
        <v>43.25</v>
      </c>
      <c r="Q40" s="2">
        <v>0</v>
      </c>
      <c r="R40" s="2"/>
      <c r="S40" s="68">
        <v>44.43</v>
      </c>
      <c r="T40" s="2">
        <v>0</v>
      </c>
      <c r="U40" s="2"/>
      <c r="V40" s="68">
        <v>46.03</v>
      </c>
      <c r="W40" s="2">
        <v>0</v>
      </c>
      <c r="X40" s="2"/>
      <c r="Y40" s="68">
        <v>46.59</v>
      </c>
      <c r="Z40" s="2">
        <v>0</v>
      </c>
      <c r="AA40" s="2"/>
      <c r="AB40" s="68">
        <v>50.31</v>
      </c>
      <c r="AC40" s="2">
        <v>0</v>
      </c>
      <c r="AD40" s="2"/>
      <c r="AE40" s="2"/>
      <c r="AF40" s="2"/>
      <c r="AG40" s="2"/>
      <c r="AH40" s="68">
        <v>147.80000000000001</v>
      </c>
      <c r="AI40" s="75">
        <v>192</v>
      </c>
      <c r="AJ40" s="6">
        <f t="shared" si="8"/>
        <v>-44.199999999999989</v>
      </c>
      <c r="AK40" s="5">
        <f t="shared" si="9"/>
        <v>0</v>
      </c>
      <c r="AL40" s="2">
        <v>0</v>
      </c>
      <c r="AM40" s="2"/>
      <c r="AN40" s="55">
        <f t="shared" ref="AN40:AN50" si="13">N40+(P40*0.25+Q40)+(S40*0.25+T40)+(V40*0.25+W40)+(Y40*0.25+Z40)+(AB40*0.25+AC40)+(AE40*0.25+AF40)+AK40+AL40</f>
        <v>57.652500000000003</v>
      </c>
      <c r="AO40" s="7"/>
      <c r="AP40" s="8"/>
    </row>
    <row r="41" spans="1:44" s="53" customFormat="1" hidden="1" x14ac:dyDescent="0.2">
      <c r="A41" s="65">
        <v>34</v>
      </c>
      <c r="B41" s="66" t="s">
        <v>70</v>
      </c>
      <c r="C41" s="66" t="s">
        <v>81</v>
      </c>
      <c r="E41" s="46">
        <v>0.531249999999999</v>
      </c>
      <c r="F41" s="2"/>
      <c r="G41" s="46">
        <v>0.57961805555555557</v>
      </c>
      <c r="H41" s="4"/>
      <c r="I41" s="3">
        <f t="shared" si="0"/>
        <v>4.8368055555556566E-2</v>
      </c>
      <c r="J41" s="46">
        <v>4.791666666666667E-2</v>
      </c>
      <c r="K41" s="64">
        <f t="shared" si="6"/>
        <v>4.513888888898962E-4</v>
      </c>
      <c r="L41" s="4"/>
      <c r="M41" s="5">
        <v>0</v>
      </c>
      <c r="N41" s="5">
        <f>IF((M41&lt;0),0,M41)</f>
        <v>0</v>
      </c>
      <c r="O41" s="2"/>
      <c r="P41" s="68">
        <v>33.340000000000003</v>
      </c>
      <c r="Q41" s="2">
        <v>0</v>
      </c>
      <c r="R41" s="2"/>
      <c r="S41" s="68">
        <v>32.28</v>
      </c>
      <c r="T41" s="2">
        <v>0</v>
      </c>
      <c r="U41" s="2"/>
      <c r="V41" s="68">
        <v>37.03</v>
      </c>
      <c r="W41" s="2">
        <v>0</v>
      </c>
      <c r="X41" s="2"/>
      <c r="Y41" s="68">
        <v>32.72</v>
      </c>
      <c r="Z41" s="2">
        <v>0</v>
      </c>
      <c r="AA41" s="2"/>
      <c r="AB41" s="68">
        <v>35.43</v>
      </c>
      <c r="AC41" s="2">
        <v>0</v>
      </c>
      <c r="AD41" s="2"/>
      <c r="AE41" s="2"/>
      <c r="AF41" s="2"/>
      <c r="AG41" s="2"/>
      <c r="AH41" s="68">
        <v>172.52</v>
      </c>
      <c r="AI41" s="75">
        <v>192</v>
      </c>
      <c r="AJ41" s="6">
        <f t="shared" si="8"/>
        <v>-19.47999999999999</v>
      </c>
      <c r="AK41" s="5">
        <f t="shared" si="9"/>
        <v>0</v>
      </c>
      <c r="AL41" s="2">
        <v>0</v>
      </c>
      <c r="AM41" s="2"/>
      <c r="AN41" s="55">
        <f t="shared" si="13"/>
        <v>42.7</v>
      </c>
      <c r="AO41" s="7"/>
      <c r="AP41" s="8"/>
    </row>
    <row r="42" spans="1:44" ht="25.9" customHeight="1" x14ac:dyDescent="0.2">
      <c r="A42" s="65">
        <v>3</v>
      </c>
      <c r="B42" s="66" t="s">
        <v>37</v>
      </c>
      <c r="C42" s="66" t="s">
        <v>90</v>
      </c>
      <c r="D42" s="54"/>
      <c r="E42" s="46">
        <v>0.42361111111111099</v>
      </c>
      <c r="F42" s="2"/>
      <c r="G42" s="46">
        <v>0.47285879629629629</v>
      </c>
      <c r="I42" s="3">
        <f t="shared" si="0"/>
        <v>4.9247685185185297E-2</v>
      </c>
      <c r="J42" s="46">
        <v>4.791666666666667E-2</v>
      </c>
      <c r="K42" s="64">
        <f t="shared" si="6"/>
        <v>1.3310185185186271E-3</v>
      </c>
      <c r="M42" s="5">
        <v>0</v>
      </c>
      <c r="N42" s="5">
        <f>IF((M42&lt;0),0,M42)</f>
        <v>0</v>
      </c>
      <c r="P42" s="68">
        <v>77.709999999999994</v>
      </c>
      <c r="Q42" s="2">
        <v>0</v>
      </c>
      <c r="S42" s="68">
        <v>40.75</v>
      </c>
      <c r="T42" s="2">
        <v>0</v>
      </c>
      <c r="V42" s="68">
        <v>55.4</v>
      </c>
      <c r="W42" s="2">
        <v>20</v>
      </c>
      <c r="Y42" s="68">
        <v>47.46</v>
      </c>
      <c r="Z42" s="2">
        <v>0</v>
      </c>
      <c r="AB42" s="68">
        <v>45.71</v>
      </c>
      <c r="AC42" s="2">
        <v>0</v>
      </c>
      <c r="AE42" s="2"/>
      <c r="AH42" s="68">
        <v>176.15</v>
      </c>
      <c r="AI42" s="75">
        <v>192</v>
      </c>
      <c r="AJ42" s="6">
        <f t="shared" si="8"/>
        <v>-15.849999999999994</v>
      </c>
      <c r="AK42" s="5">
        <f t="shared" si="9"/>
        <v>0</v>
      </c>
      <c r="AL42" s="2">
        <v>3</v>
      </c>
      <c r="AN42" s="55">
        <f t="shared" si="13"/>
        <v>89.757499999999993</v>
      </c>
      <c r="AO42" s="53"/>
      <c r="AP42" s="50">
        <v>8</v>
      </c>
      <c r="AQ42" s="53"/>
      <c r="AR42" s="53"/>
    </row>
    <row r="43" spans="1:44" hidden="1" x14ac:dyDescent="0.2">
      <c r="A43" s="65">
        <v>36</v>
      </c>
      <c r="B43" s="66" t="s">
        <v>72</v>
      </c>
      <c r="C43" s="66" t="s">
        <v>84</v>
      </c>
      <c r="E43" s="46">
        <v>0.53819444444444398</v>
      </c>
      <c r="F43" s="2"/>
      <c r="G43" s="46">
        <v>0.58616898148148144</v>
      </c>
      <c r="I43" s="3">
        <f t="shared" ref="I43:I50" si="14">G43-E43</f>
        <v>4.7974537037037468E-2</v>
      </c>
      <c r="J43" s="46">
        <v>4.791666666666667E-2</v>
      </c>
      <c r="K43" s="64">
        <f t="shared" si="1"/>
        <v>5.7870370370798063E-5</v>
      </c>
      <c r="M43" s="5">
        <v>0</v>
      </c>
      <c r="N43" s="5">
        <f t="shared" si="2"/>
        <v>0</v>
      </c>
      <c r="P43" s="68">
        <v>36.049999999999997</v>
      </c>
      <c r="Q43" s="2">
        <v>0</v>
      </c>
      <c r="S43" s="68">
        <v>36.119999999999997</v>
      </c>
      <c r="T43" s="2">
        <v>0</v>
      </c>
      <c r="V43" s="68">
        <v>41.22</v>
      </c>
      <c r="W43" s="2">
        <v>0</v>
      </c>
      <c r="Y43" s="68">
        <v>34.28</v>
      </c>
      <c r="Z43" s="2">
        <v>0</v>
      </c>
      <c r="AB43" s="68">
        <v>34.700000000000003</v>
      </c>
      <c r="AC43" s="2">
        <v>0</v>
      </c>
      <c r="AE43" s="2"/>
      <c r="AH43" s="68">
        <v>111.49</v>
      </c>
      <c r="AI43" s="75">
        <v>192</v>
      </c>
      <c r="AJ43" s="6">
        <f t="shared" si="3"/>
        <v>-80.510000000000005</v>
      </c>
      <c r="AK43" s="5">
        <f t="shared" si="4"/>
        <v>0</v>
      </c>
      <c r="AL43" s="2">
        <v>0</v>
      </c>
      <c r="AN43" s="55">
        <f t="shared" si="13"/>
        <v>45.592500000000001</v>
      </c>
      <c r="AP43" s="50"/>
    </row>
    <row r="44" spans="1:44" hidden="1" x14ac:dyDescent="0.2">
      <c r="A44" s="65">
        <v>37</v>
      </c>
      <c r="B44" s="66" t="s">
        <v>73</v>
      </c>
      <c r="C44" s="66" t="s">
        <v>79</v>
      </c>
      <c r="E44" s="46">
        <v>0.54166666666666596</v>
      </c>
      <c r="F44" s="2"/>
      <c r="G44" s="46">
        <v>0.59078703703703705</v>
      </c>
      <c r="I44" s="3">
        <f t="shared" si="14"/>
        <v>4.9120370370371091E-2</v>
      </c>
      <c r="J44" s="46">
        <v>4.791666666666667E-2</v>
      </c>
      <c r="K44" s="64">
        <f t="shared" si="1"/>
        <v>1.2037037037044215E-3</v>
      </c>
      <c r="M44" s="5">
        <v>0</v>
      </c>
      <c r="N44" s="5">
        <f t="shared" si="2"/>
        <v>0</v>
      </c>
      <c r="P44" s="68">
        <v>33.909999999999997</v>
      </c>
      <c r="Q44" s="2">
        <v>0</v>
      </c>
      <c r="S44" s="68">
        <v>35.72</v>
      </c>
      <c r="T44" s="2">
        <v>0</v>
      </c>
      <c r="V44" s="68">
        <v>41.15</v>
      </c>
      <c r="W44" s="2">
        <v>0</v>
      </c>
      <c r="Y44" s="68">
        <v>47.71</v>
      </c>
      <c r="Z44" s="2">
        <v>500</v>
      </c>
      <c r="AB44" s="68">
        <v>44.5</v>
      </c>
      <c r="AC44" s="2">
        <v>2</v>
      </c>
      <c r="AE44" s="2"/>
      <c r="AH44" s="68">
        <v>147.56</v>
      </c>
      <c r="AI44" s="75">
        <v>192</v>
      </c>
      <c r="AJ44" s="6">
        <f t="shared" si="3"/>
        <v>-44.44</v>
      </c>
      <c r="AK44" s="5">
        <f t="shared" si="4"/>
        <v>0</v>
      </c>
      <c r="AL44" s="2">
        <v>3</v>
      </c>
      <c r="AN44" s="55">
        <f t="shared" si="13"/>
        <v>555.74750000000006</v>
      </c>
    </row>
    <row r="45" spans="1:44" s="53" customFormat="1" hidden="1" x14ac:dyDescent="0.2">
      <c r="A45" s="65">
        <v>38</v>
      </c>
      <c r="B45" s="66" t="s">
        <v>74</v>
      </c>
      <c r="C45" s="66" t="s">
        <v>81</v>
      </c>
      <c r="D45" s="54"/>
      <c r="E45" s="46">
        <v>0.54513888888888795</v>
      </c>
      <c r="F45" s="2"/>
      <c r="G45" s="46">
        <v>0.59380787037037042</v>
      </c>
      <c r="H45" s="4"/>
      <c r="I45" s="3">
        <f t="shared" si="14"/>
        <v>4.8668981481482465E-2</v>
      </c>
      <c r="J45" s="46">
        <v>4.791666666666667E-2</v>
      </c>
      <c r="K45" s="64">
        <f t="shared" si="1"/>
        <v>7.5231481481579515E-4</v>
      </c>
      <c r="L45" s="4"/>
      <c r="M45" s="5">
        <v>0</v>
      </c>
      <c r="N45" s="5">
        <f t="shared" si="2"/>
        <v>0</v>
      </c>
      <c r="O45" s="2"/>
      <c r="P45" s="68">
        <v>44.37</v>
      </c>
      <c r="Q45" s="2">
        <v>0</v>
      </c>
      <c r="R45" s="2"/>
      <c r="S45" s="68">
        <v>39.47</v>
      </c>
      <c r="T45" s="2">
        <v>0</v>
      </c>
      <c r="U45" s="2"/>
      <c r="V45" s="68">
        <v>46.93</v>
      </c>
      <c r="W45" s="2">
        <v>0</v>
      </c>
      <c r="X45" s="2"/>
      <c r="Y45" s="68">
        <v>45.07</v>
      </c>
      <c r="Z45" s="2">
        <v>0</v>
      </c>
      <c r="AA45" s="2"/>
      <c r="AB45" s="68">
        <v>44.65</v>
      </c>
      <c r="AC45" s="2">
        <v>0</v>
      </c>
      <c r="AD45" s="2"/>
      <c r="AE45" s="2"/>
      <c r="AF45" s="2"/>
      <c r="AG45" s="2"/>
      <c r="AH45" s="68">
        <v>151.12</v>
      </c>
      <c r="AI45" s="75">
        <v>192</v>
      </c>
      <c r="AJ45" s="6">
        <f t="shared" si="3"/>
        <v>-40.879999999999995</v>
      </c>
      <c r="AK45" s="5">
        <f t="shared" si="4"/>
        <v>0</v>
      </c>
      <c r="AL45" s="2">
        <v>3</v>
      </c>
      <c r="AM45" s="2"/>
      <c r="AN45" s="55">
        <f t="shared" si="13"/>
        <v>58.122500000000002</v>
      </c>
      <c r="AP45" s="8"/>
    </row>
    <row r="46" spans="1:44" s="53" customFormat="1" hidden="1" x14ac:dyDescent="0.2">
      <c r="A46" s="65">
        <v>39</v>
      </c>
      <c r="B46" s="66" t="s">
        <v>75</v>
      </c>
      <c r="C46" s="66" t="s">
        <v>81</v>
      </c>
      <c r="D46" s="54"/>
      <c r="E46" s="46">
        <v>0.54861111111111005</v>
      </c>
      <c r="F46" s="2"/>
      <c r="G46" s="46">
        <v>0.59818287037037032</v>
      </c>
      <c r="H46" s="4"/>
      <c r="I46" s="3">
        <f t="shared" si="14"/>
        <v>4.9571759259260273E-2</v>
      </c>
      <c r="J46" s="46">
        <v>4.791666666666667E-2</v>
      </c>
      <c r="K46" s="64">
        <f t="shared" si="1"/>
        <v>1.655092592593603E-3</v>
      </c>
      <c r="L46" s="4"/>
      <c r="M46" s="5">
        <v>0</v>
      </c>
      <c r="N46" s="5">
        <f t="shared" si="2"/>
        <v>0</v>
      </c>
      <c r="O46" s="2"/>
      <c r="P46" s="68">
        <v>34.92</v>
      </c>
      <c r="Q46" s="2">
        <v>0</v>
      </c>
      <c r="R46" s="2"/>
      <c r="S46" s="68">
        <v>36.840000000000003</v>
      </c>
      <c r="T46" s="2">
        <v>0</v>
      </c>
      <c r="U46" s="2"/>
      <c r="V46" s="68">
        <v>37.69</v>
      </c>
      <c r="W46" s="2">
        <v>0</v>
      </c>
      <c r="X46" s="2"/>
      <c r="Y46" s="68">
        <v>35.409999999999997</v>
      </c>
      <c r="Z46" s="2">
        <v>0</v>
      </c>
      <c r="AA46" s="2"/>
      <c r="AB46" s="68">
        <v>47.31</v>
      </c>
      <c r="AC46" s="2">
        <v>0</v>
      </c>
      <c r="AD46" s="2"/>
      <c r="AE46" s="2"/>
      <c r="AF46" s="2"/>
      <c r="AG46" s="2"/>
      <c r="AH46" s="68">
        <v>184.24</v>
      </c>
      <c r="AI46" s="75">
        <v>192</v>
      </c>
      <c r="AJ46" s="6">
        <f t="shared" si="3"/>
        <v>-7.7599999999999909</v>
      </c>
      <c r="AK46" s="5">
        <f t="shared" si="4"/>
        <v>0</v>
      </c>
      <c r="AL46" s="2">
        <v>0</v>
      </c>
      <c r="AM46" s="2"/>
      <c r="AN46" s="55">
        <f t="shared" si="13"/>
        <v>48.042500000000004</v>
      </c>
      <c r="AO46" s="7"/>
      <c r="AP46" s="8"/>
    </row>
    <row r="47" spans="1:44" s="53" customFormat="1" hidden="1" x14ac:dyDescent="0.2">
      <c r="A47" s="65">
        <v>40</v>
      </c>
      <c r="B47" s="66" t="s">
        <v>76</v>
      </c>
      <c r="C47" s="66" t="s">
        <v>80</v>
      </c>
      <c r="D47" s="54"/>
      <c r="E47" s="46">
        <v>0.55208333333333304</v>
      </c>
      <c r="F47" s="2"/>
      <c r="G47" s="46">
        <v>0.60181712962962963</v>
      </c>
      <c r="H47" s="4"/>
      <c r="I47" s="3">
        <f t="shared" si="14"/>
        <v>4.9733796296296595E-2</v>
      </c>
      <c r="J47" s="46">
        <v>4.791666666666667E-2</v>
      </c>
      <c r="K47" s="64">
        <f t="shared" si="1"/>
        <v>1.8171296296299252E-3</v>
      </c>
      <c r="L47" s="4"/>
      <c r="M47" s="5">
        <v>0</v>
      </c>
      <c r="N47" s="5">
        <f t="shared" si="2"/>
        <v>0</v>
      </c>
      <c r="O47" s="2"/>
      <c r="P47" s="68">
        <v>36.380000000000003</v>
      </c>
      <c r="Q47" s="2">
        <v>0</v>
      </c>
      <c r="R47" s="2"/>
      <c r="S47" s="68">
        <v>32.590000000000003</v>
      </c>
      <c r="T47" s="2">
        <v>0</v>
      </c>
      <c r="U47" s="2"/>
      <c r="V47" s="68">
        <v>37.090000000000003</v>
      </c>
      <c r="W47" s="2">
        <v>0</v>
      </c>
      <c r="X47" s="2"/>
      <c r="Y47" s="68">
        <v>33.25</v>
      </c>
      <c r="Z47" s="2">
        <v>0</v>
      </c>
      <c r="AA47" s="2"/>
      <c r="AB47" s="68">
        <v>36.159999999999997</v>
      </c>
      <c r="AC47" s="2">
        <v>0</v>
      </c>
      <c r="AD47" s="2"/>
      <c r="AE47" s="2"/>
      <c r="AF47" s="2"/>
      <c r="AG47" s="2"/>
      <c r="AH47" s="68">
        <v>183.11</v>
      </c>
      <c r="AI47" s="75">
        <v>192</v>
      </c>
      <c r="AJ47" s="6">
        <f t="shared" si="3"/>
        <v>-8.8899999999999864</v>
      </c>
      <c r="AK47" s="5">
        <f t="shared" si="4"/>
        <v>0</v>
      </c>
      <c r="AL47" s="2">
        <v>0</v>
      </c>
      <c r="AM47" s="2"/>
      <c r="AN47" s="55">
        <f t="shared" si="13"/>
        <v>43.8675</v>
      </c>
      <c r="AO47" s="7"/>
      <c r="AP47" s="8"/>
    </row>
    <row r="48" spans="1:44" s="53" customFormat="1" hidden="1" x14ac:dyDescent="0.2">
      <c r="A48" s="65">
        <v>41</v>
      </c>
      <c r="B48" s="66" t="s">
        <v>64</v>
      </c>
      <c r="C48" s="66" t="s">
        <v>80</v>
      </c>
      <c r="D48" s="54"/>
      <c r="E48" s="46">
        <v>0.55555555555555503</v>
      </c>
      <c r="F48" s="2"/>
      <c r="G48" s="46">
        <v>0.60495370370370372</v>
      </c>
      <c r="H48" s="4"/>
      <c r="I48" s="3">
        <f t="shared" si="14"/>
        <v>4.9398148148148691E-2</v>
      </c>
      <c r="J48" s="46">
        <v>4.791666666666667E-2</v>
      </c>
      <c r="K48" s="64">
        <f t="shared" si="1"/>
        <v>1.4814814814820207E-3</v>
      </c>
      <c r="L48" s="4"/>
      <c r="M48" s="5">
        <v>0</v>
      </c>
      <c r="N48" s="5">
        <f t="shared" si="2"/>
        <v>0</v>
      </c>
      <c r="O48" s="2"/>
      <c r="P48" s="68">
        <v>73.27</v>
      </c>
      <c r="Q48" s="2">
        <v>0</v>
      </c>
      <c r="R48" s="2"/>
      <c r="S48" s="68">
        <v>52.22</v>
      </c>
      <c r="T48" s="2">
        <v>0</v>
      </c>
      <c r="U48" s="2"/>
      <c r="V48" s="68">
        <v>70.650000000000006</v>
      </c>
      <c r="W48" s="2">
        <v>0</v>
      </c>
      <c r="X48" s="2"/>
      <c r="Y48" s="68">
        <v>64.38</v>
      </c>
      <c r="Z48" s="2">
        <v>0</v>
      </c>
      <c r="AA48" s="2"/>
      <c r="AB48" s="68">
        <v>99.03</v>
      </c>
      <c r="AC48" s="2">
        <v>20</v>
      </c>
      <c r="AD48" s="2"/>
      <c r="AE48" s="2"/>
      <c r="AF48" s="2"/>
      <c r="AG48" s="2"/>
      <c r="AH48" s="68">
        <v>206.85</v>
      </c>
      <c r="AI48" s="75">
        <v>192</v>
      </c>
      <c r="AJ48" s="6">
        <f t="shared" si="3"/>
        <v>14.849999999999994</v>
      </c>
      <c r="AK48" s="5">
        <f t="shared" si="4"/>
        <v>7.4249999999999972</v>
      </c>
      <c r="AL48" s="2">
        <v>3</v>
      </c>
      <c r="AM48" s="2"/>
      <c r="AN48" s="55">
        <f t="shared" si="13"/>
        <v>120.31249999999999</v>
      </c>
      <c r="AO48" s="7"/>
      <c r="AP48" s="8"/>
    </row>
    <row r="49" spans="1:42" hidden="1" x14ac:dyDescent="0.2">
      <c r="A49" s="65">
        <v>42</v>
      </c>
      <c r="B49" s="66" t="s">
        <v>77</v>
      </c>
      <c r="C49" s="66" t="s">
        <v>83</v>
      </c>
      <c r="D49" s="51"/>
      <c r="E49" s="46">
        <v>0.55902777777777701</v>
      </c>
      <c r="F49" s="2"/>
      <c r="G49" s="46">
        <v>0.6083912037037037</v>
      </c>
      <c r="I49" s="3">
        <f t="shared" si="14"/>
        <v>4.9363425925926685E-2</v>
      </c>
      <c r="J49" s="46">
        <v>4.791666666666667E-2</v>
      </c>
      <c r="K49" s="64">
        <f t="shared" si="1"/>
        <v>1.4467592592600151E-3</v>
      </c>
      <c r="M49" s="5">
        <v>0</v>
      </c>
      <c r="N49" s="5">
        <f t="shared" si="2"/>
        <v>0</v>
      </c>
      <c r="P49" s="68">
        <v>41.6</v>
      </c>
      <c r="Q49" s="2">
        <v>0</v>
      </c>
      <c r="S49" s="68">
        <v>52.66</v>
      </c>
      <c r="T49" s="2">
        <v>0</v>
      </c>
      <c r="V49" s="68">
        <v>41.21</v>
      </c>
      <c r="W49" s="2">
        <v>0</v>
      </c>
      <c r="Y49" s="68">
        <v>39.409999999999997</v>
      </c>
      <c r="Z49" s="2">
        <v>0</v>
      </c>
      <c r="AB49" s="68">
        <v>40.380000000000003</v>
      </c>
      <c r="AC49" s="2">
        <v>0</v>
      </c>
      <c r="AE49" s="2"/>
      <c r="AH49" s="68">
        <v>179.19</v>
      </c>
      <c r="AI49" s="75">
        <v>192</v>
      </c>
      <c r="AJ49" s="6">
        <f t="shared" si="3"/>
        <v>-12.810000000000002</v>
      </c>
      <c r="AK49" s="5">
        <f t="shared" si="4"/>
        <v>0</v>
      </c>
      <c r="AL49" s="2">
        <v>3</v>
      </c>
      <c r="AN49" s="55">
        <f t="shared" si="13"/>
        <v>56.814999999999998</v>
      </c>
      <c r="AP49" s="50"/>
    </row>
    <row r="50" spans="1:42" hidden="1" x14ac:dyDescent="0.2">
      <c r="A50" s="65">
        <v>32</v>
      </c>
      <c r="B50" s="66" t="s">
        <v>68</v>
      </c>
      <c r="C50" s="66" t="s">
        <v>83</v>
      </c>
      <c r="E50" s="46">
        <v>0.562499999999999</v>
      </c>
      <c r="F50" s="2"/>
      <c r="G50" s="46">
        <v>0.61299768518518516</v>
      </c>
      <c r="I50" s="3">
        <f t="shared" si="14"/>
        <v>5.0497685185186159E-2</v>
      </c>
      <c r="J50" s="46">
        <v>4.791666666666667E-2</v>
      </c>
      <c r="K50" s="64">
        <f t="shared" si="1"/>
        <v>2.5810185185194887E-3</v>
      </c>
      <c r="M50" s="5">
        <v>0</v>
      </c>
      <c r="N50" s="5">
        <f t="shared" si="2"/>
        <v>0</v>
      </c>
      <c r="P50" s="68">
        <v>43.51</v>
      </c>
      <c r="Q50" s="2">
        <v>0</v>
      </c>
      <c r="S50" s="68">
        <v>36.53</v>
      </c>
      <c r="T50" s="2">
        <v>0</v>
      </c>
      <c r="V50" s="68">
        <v>39.18</v>
      </c>
      <c r="W50" s="2">
        <v>0</v>
      </c>
      <c r="Y50" s="68">
        <v>38.78</v>
      </c>
      <c r="Z50" s="2">
        <v>0</v>
      </c>
      <c r="AB50" s="68">
        <v>39.78</v>
      </c>
      <c r="AC50" s="2">
        <v>0</v>
      </c>
      <c r="AE50" s="2"/>
      <c r="AH50" s="68">
        <v>189.63</v>
      </c>
      <c r="AI50" s="75">
        <v>192</v>
      </c>
      <c r="AJ50" s="6">
        <f t="shared" si="3"/>
        <v>-2.3700000000000045</v>
      </c>
      <c r="AK50" s="5">
        <f t="shared" si="4"/>
        <v>0</v>
      </c>
      <c r="AL50" s="2">
        <v>0</v>
      </c>
      <c r="AN50" s="55">
        <f t="shared" si="13"/>
        <v>49.445</v>
      </c>
      <c r="AP50" s="50"/>
    </row>
    <row r="51" spans="1:42" x14ac:dyDescent="0.2">
      <c r="C51" s="2"/>
      <c r="E51" s="46"/>
      <c r="F51" s="2"/>
      <c r="G51" s="46"/>
      <c r="J51" s="46"/>
      <c r="K51" s="64"/>
      <c r="AE51" s="2"/>
      <c r="AK51" s="5"/>
      <c r="AN51" s="55"/>
      <c r="AP51" s="50"/>
    </row>
    <row r="52" spans="1:42" x14ac:dyDescent="0.2">
      <c r="A52" s="65"/>
      <c r="B52" s="66"/>
      <c r="C52" s="66"/>
      <c r="E52" s="46"/>
      <c r="F52" s="2"/>
      <c r="G52" s="46"/>
      <c r="J52" s="46"/>
      <c r="K52" s="64"/>
      <c r="AE52" s="2"/>
      <c r="AK52" s="5"/>
      <c r="AN52" s="55"/>
      <c r="AP52" s="50"/>
    </row>
    <row r="53" spans="1:42" x14ac:dyDescent="0.2">
      <c r="A53" s="65"/>
      <c r="B53" s="66"/>
      <c r="C53" s="66"/>
      <c r="D53" s="51"/>
      <c r="E53" s="46"/>
      <c r="F53" s="2"/>
      <c r="G53" s="46"/>
      <c r="J53" s="46"/>
      <c r="K53" s="64"/>
      <c r="AE53" s="2"/>
      <c r="AK53" s="5"/>
      <c r="AN53" s="55"/>
      <c r="AP53" s="50"/>
    </row>
    <row r="54" spans="1:42" x14ac:dyDescent="0.2">
      <c r="A54" s="65"/>
      <c r="B54" s="66"/>
      <c r="C54" s="66"/>
      <c r="E54" s="46"/>
      <c r="F54" s="2"/>
      <c r="G54" s="46"/>
      <c r="J54" s="46"/>
      <c r="K54" s="64"/>
      <c r="AE54" s="2"/>
      <c r="AK54" s="5"/>
      <c r="AN54" s="55"/>
      <c r="AP54" s="50"/>
    </row>
    <row r="55" spans="1:42" x14ac:dyDescent="0.2">
      <c r="A55" s="65"/>
      <c r="B55" s="66"/>
      <c r="C55" s="66"/>
      <c r="E55" s="46"/>
      <c r="F55" s="2"/>
      <c r="G55" s="46"/>
      <c r="J55" s="46"/>
      <c r="K55" s="64"/>
      <c r="AE55" s="2"/>
      <c r="AK55" s="5"/>
      <c r="AN55" s="55"/>
      <c r="AP55" s="50"/>
    </row>
    <row r="56" spans="1:42" x14ac:dyDescent="0.2">
      <c r="A56" s="65"/>
      <c r="B56" s="66"/>
      <c r="C56" s="66"/>
      <c r="E56" s="46"/>
      <c r="F56" s="2"/>
      <c r="G56" s="46"/>
      <c r="J56" s="46"/>
      <c r="K56" s="64"/>
      <c r="AE56" s="2"/>
      <c r="AK56" s="5"/>
      <c r="AN56" s="55"/>
      <c r="AP56" s="50"/>
    </row>
    <row r="57" spans="1:42" x14ac:dyDescent="0.2">
      <c r="A57" s="65"/>
      <c r="B57" s="66"/>
      <c r="C57" s="66"/>
      <c r="E57" s="46"/>
      <c r="F57" s="2"/>
      <c r="G57" s="46"/>
      <c r="J57" s="46"/>
      <c r="K57" s="64"/>
      <c r="AE57" s="2"/>
      <c r="AK57" s="5"/>
      <c r="AN57" s="55"/>
    </row>
    <row r="58" spans="1:42" s="53" customFormat="1" x14ac:dyDescent="0.2">
      <c r="A58" s="65"/>
      <c r="B58" s="66"/>
      <c r="C58" s="66"/>
      <c r="E58" s="46"/>
      <c r="F58" s="2"/>
      <c r="G58" s="46"/>
      <c r="H58" s="4"/>
      <c r="I58" s="3"/>
      <c r="J58" s="46"/>
      <c r="K58" s="64"/>
      <c r="L58" s="4"/>
      <c r="M58" s="5"/>
      <c r="N58" s="5"/>
      <c r="O58" s="2"/>
      <c r="P58" s="68"/>
      <c r="Q58" s="2"/>
      <c r="R58" s="2"/>
      <c r="S58" s="68"/>
      <c r="T58" s="2"/>
      <c r="U58" s="2"/>
      <c r="V58" s="68"/>
      <c r="W58" s="2"/>
      <c r="X58" s="2"/>
      <c r="Y58" s="68"/>
      <c r="Z58" s="2"/>
      <c r="AA58" s="2"/>
      <c r="AB58" s="68"/>
      <c r="AC58" s="2"/>
      <c r="AD58" s="2"/>
      <c r="AE58" s="2"/>
      <c r="AF58" s="2"/>
      <c r="AG58" s="2"/>
      <c r="AH58" s="68"/>
      <c r="AI58" s="75"/>
      <c r="AJ58" s="6"/>
      <c r="AK58" s="5"/>
      <c r="AL58" s="2"/>
      <c r="AM58" s="2"/>
      <c r="AN58" s="55"/>
      <c r="AO58" s="7"/>
      <c r="AP58" s="8"/>
    </row>
    <row r="59" spans="1:42" s="53" customFormat="1" x14ac:dyDescent="0.2">
      <c r="A59" s="65"/>
      <c r="B59" s="66"/>
      <c r="C59" s="66"/>
      <c r="D59" s="54"/>
      <c r="E59" s="46"/>
      <c r="F59" s="2"/>
      <c r="G59" s="46"/>
      <c r="H59" s="4"/>
      <c r="I59" s="3"/>
      <c r="J59" s="46"/>
      <c r="K59" s="64"/>
      <c r="L59" s="4"/>
      <c r="M59" s="5"/>
      <c r="N59" s="5"/>
      <c r="O59" s="2"/>
      <c r="P59" s="68"/>
      <c r="Q59" s="2"/>
      <c r="R59" s="2"/>
      <c r="S59" s="68"/>
      <c r="T59" s="2"/>
      <c r="U59" s="2"/>
      <c r="V59" s="68"/>
      <c r="W59" s="2"/>
      <c r="X59" s="2"/>
      <c r="Y59" s="68"/>
      <c r="Z59" s="2"/>
      <c r="AA59" s="2"/>
      <c r="AB59" s="68"/>
      <c r="AC59" s="2"/>
      <c r="AD59" s="2"/>
      <c r="AE59" s="2"/>
      <c r="AF59" s="2"/>
      <c r="AG59" s="2"/>
      <c r="AH59" s="68"/>
      <c r="AI59" s="75"/>
      <c r="AJ59" s="6"/>
      <c r="AK59" s="5"/>
      <c r="AL59" s="2"/>
      <c r="AM59" s="2"/>
      <c r="AN59" s="55"/>
      <c r="AO59" s="7"/>
      <c r="AP59" s="8"/>
    </row>
    <row r="60" spans="1:42" s="53" customFormat="1" x14ac:dyDescent="0.2">
      <c r="A60" s="65"/>
      <c r="B60" s="66"/>
      <c r="C60" s="66"/>
      <c r="E60" s="46"/>
      <c r="F60" s="2"/>
      <c r="G60" s="46"/>
      <c r="H60" s="4"/>
      <c r="I60" s="3"/>
      <c r="J60" s="46"/>
      <c r="K60" s="64"/>
      <c r="L60" s="4"/>
      <c r="M60" s="5"/>
      <c r="N60" s="5"/>
      <c r="O60" s="2"/>
      <c r="P60" s="68"/>
      <c r="Q60" s="2"/>
      <c r="R60" s="2"/>
      <c r="S60" s="68"/>
      <c r="T60" s="2"/>
      <c r="U60" s="2"/>
      <c r="V60" s="68"/>
      <c r="W60" s="2"/>
      <c r="X60" s="2"/>
      <c r="Y60" s="68"/>
      <c r="Z60" s="2"/>
      <c r="AA60" s="2"/>
      <c r="AB60" s="68"/>
      <c r="AC60" s="2"/>
      <c r="AD60" s="2"/>
      <c r="AE60" s="2"/>
      <c r="AF60" s="2"/>
      <c r="AG60" s="2"/>
      <c r="AH60" s="68"/>
      <c r="AI60" s="75"/>
      <c r="AJ60" s="6"/>
      <c r="AK60" s="5"/>
      <c r="AL60" s="2"/>
      <c r="AM60" s="2"/>
      <c r="AN60" s="55"/>
      <c r="AO60" s="7"/>
      <c r="AP60" s="8"/>
    </row>
    <row r="61" spans="1:42" s="53" customFormat="1" x14ac:dyDescent="0.2">
      <c r="A61" s="65"/>
      <c r="B61" s="66"/>
      <c r="C61" s="66"/>
      <c r="E61" s="46"/>
      <c r="F61" s="2"/>
      <c r="G61" s="46"/>
      <c r="H61" s="4"/>
      <c r="I61" s="3"/>
      <c r="J61" s="46"/>
      <c r="K61" s="64"/>
      <c r="L61" s="4"/>
      <c r="M61" s="5"/>
      <c r="N61" s="5"/>
      <c r="O61" s="2"/>
      <c r="P61" s="68"/>
      <c r="Q61" s="2"/>
      <c r="R61" s="2"/>
      <c r="S61" s="68"/>
      <c r="T61" s="2"/>
      <c r="U61" s="2"/>
      <c r="V61" s="68"/>
      <c r="W61" s="2"/>
      <c r="X61" s="2"/>
      <c r="Y61" s="68"/>
      <c r="Z61" s="2"/>
      <c r="AA61" s="2"/>
      <c r="AB61" s="68"/>
      <c r="AC61" s="2"/>
      <c r="AD61" s="2"/>
      <c r="AE61" s="2"/>
      <c r="AF61" s="2"/>
      <c r="AG61" s="2"/>
      <c r="AH61" s="68"/>
      <c r="AI61" s="75"/>
      <c r="AJ61" s="6"/>
      <c r="AK61" s="5"/>
      <c r="AL61" s="2"/>
      <c r="AM61" s="2"/>
      <c r="AN61" s="55"/>
      <c r="AO61" s="7"/>
      <c r="AP61" s="8"/>
    </row>
    <row r="62" spans="1:42" x14ac:dyDescent="0.2">
      <c r="A62" s="65"/>
      <c r="B62" s="66"/>
      <c r="C62" s="66"/>
      <c r="E62" s="46"/>
      <c r="F62" s="2"/>
      <c r="G62" s="46"/>
      <c r="J62" s="46"/>
      <c r="K62" s="64"/>
      <c r="AE62" s="2"/>
      <c r="AK62" s="5"/>
      <c r="AN62" s="55"/>
      <c r="AP62" s="50"/>
    </row>
    <row r="63" spans="1:42" x14ac:dyDescent="0.2">
      <c r="A63" s="65"/>
      <c r="B63" s="66"/>
      <c r="C63" s="66"/>
      <c r="E63" s="46"/>
      <c r="F63" s="2"/>
      <c r="G63" s="46"/>
      <c r="J63" s="46"/>
      <c r="K63" s="64"/>
      <c r="AE63" s="2"/>
      <c r="AK63" s="5"/>
      <c r="AN63" s="55"/>
      <c r="AP63" s="50"/>
    </row>
    <row r="64" spans="1:42" x14ac:dyDescent="0.2">
      <c r="A64" s="65"/>
      <c r="B64" s="66"/>
      <c r="C64" s="66"/>
      <c r="D64" s="51"/>
      <c r="E64" s="46"/>
      <c r="F64" s="2"/>
      <c r="G64" s="46"/>
      <c r="J64" s="46"/>
      <c r="K64" s="64"/>
      <c r="AE64" s="2"/>
      <c r="AK64" s="5"/>
      <c r="AN64" s="55"/>
      <c r="AP64" s="50"/>
    </row>
    <row r="65" spans="1:42" x14ac:dyDescent="0.2">
      <c r="A65" s="65"/>
      <c r="B65" s="66"/>
      <c r="C65" s="66"/>
      <c r="D65" s="51"/>
      <c r="E65" s="46"/>
      <c r="F65" s="2"/>
      <c r="G65" s="46"/>
      <c r="J65" s="46"/>
      <c r="K65" s="64"/>
      <c r="AE65" s="2"/>
      <c r="AK65" s="5"/>
      <c r="AN65" s="55"/>
      <c r="AP65" s="50"/>
    </row>
    <row r="66" spans="1:42" x14ac:dyDescent="0.2">
      <c r="A66" s="65"/>
      <c r="B66" s="66"/>
      <c r="C66" s="66"/>
      <c r="E66" s="46"/>
      <c r="F66" s="2"/>
      <c r="G66" s="46"/>
      <c r="J66" s="46"/>
      <c r="K66" s="64"/>
      <c r="AE66" s="2"/>
      <c r="AK66" s="5"/>
      <c r="AN66" s="55"/>
      <c r="AP66" s="50"/>
    </row>
    <row r="67" spans="1:42" x14ac:dyDescent="0.2">
      <c r="C67" s="51"/>
      <c r="D67" s="51"/>
      <c r="E67" s="46"/>
      <c r="F67" s="2"/>
      <c r="J67" s="46"/>
      <c r="AE67" s="2"/>
      <c r="AK67" s="5"/>
      <c r="AN67" s="55"/>
      <c r="AP67" s="50"/>
    </row>
    <row r="68" spans="1:42" x14ac:dyDescent="0.2">
      <c r="E68" s="46"/>
      <c r="F68" s="2"/>
      <c r="J68" s="46"/>
      <c r="AE68" s="2"/>
      <c r="AK68" s="5"/>
      <c r="AN68" s="55"/>
    </row>
    <row r="69" spans="1:42" s="53" customFormat="1" x14ac:dyDescent="0.2">
      <c r="A69" s="2"/>
      <c r="C69" s="8"/>
      <c r="E69" s="46"/>
      <c r="F69" s="2"/>
      <c r="G69" s="3"/>
      <c r="H69" s="4"/>
      <c r="I69" s="3"/>
      <c r="J69" s="46"/>
      <c r="K69" s="3"/>
      <c r="L69" s="4"/>
      <c r="M69" s="5"/>
      <c r="N69" s="5"/>
      <c r="O69" s="2"/>
      <c r="P69" s="68"/>
      <c r="Q69" s="2"/>
      <c r="R69" s="2"/>
      <c r="S69" s="68"/>
      <c r="T69" s="2"/>
      <c r="U69" s="2"/>
      <c r="V69" s="68"/>
      <c r="W69" s="2"/>
      <c r="X69" s="2"/>
      <c r="Y69" s="68"/>
      <c r="Z69" s="2"/>
      <c r="AA69" s="2"/>
      <c r="AB69" s="68"/>
      <c r="AC69" s="2"/>
      <c r="AD69" s="2"/>
      <c r="AE69" s="2"/>
      <c r="AF69" s="2"/>
      <c r="AG69" s="2"/>
      <c r="AH69" s="68"/>
      <c r="AI69" s="75"/>
      <c r="AJ69" s="6"/>
      <c r="AK69" s="5"/>
      <c r="AL69" s="2"/>
      <c r="AM69" s="2"/>
      <c r="AN69" s="55"/>
      <c r="AO69" s="7"/>
      <c r="AP69" s="8"/>
    </row>
    <row r="70" spans="1:42" x14ac:dyDescent="0.2">
      <c r="E70" s="46"/>
      <c r="F70" s="2"/>
      <c r="J70" s="46"/>
      <c r="AE70" s="2"/>
      <c r="AK70" s="5"/>
      <c r="AN70" s="55"/>
      <c r="AP70" s="50"/>
    </row>
    <row r="71" spans="1:42" x14ac:dyDescent="0.2">
      <c r="E71" s="46"/>
      <c r="F71" s="2"/>
      <c r="J71" s="46"/>
      <c r="AE71" s="2"/>
      <c r="AK71" s="5"/>
      <c r="AN71" s="55"/>
    </row>
    <row r="72" spans="1:42" s="53" customFormat="1" x14ac:dyDescent="0.2">
      <c r="A72" s="2"/>
      <c r="C72" s="8"/>
      <c r="E72" s="46"/>
      <c r="F72" s="2"/>
      <c r="G72" s="3"/>
      <c r="H72" s="4"/>
      <c r="I72" s="3"/>
      <c r="J72" s="46"/>
      <c r="K72" s="3"/>
      <c r="L72" s="4"/>
      <c r="M72" s="5"/>
      <c r="N72" s="5"/>
      <c r="O72" s="2"/>
      <c r="P72" s="68"/>
      <c r="Q72" s="2"/>
      <c r="R72" s="2"/>
      <c r="S72" s="68"/>
      <c r="T72" s="2"/>
      <c r="U72" s="2"/>
      <c r="V72" s="68"/>
      <c r="W72" s="2"/>
      <c r="X72" s="2"/>
      <c r="Y72" s="68"/>
      <c r="Z72" s="2"/>
      <c r="AA72" s="2"/>
      <c r="AB72" s="68"/>
      <c r="AC72" s="2"/>
      <c r="AD72" s="2"/>
      <c r="AE72" s="2"/>
      <c r="AF72" s="2"/>
      <c r="AG72" s="2"/>
      <c r="AH72" s="68"/>
      <c r="AI72" s="75"/>
      <c r="AJ72" s="6"/>
      <c r="AK72" s="5"/>
      <c r="AL72" s="2"/>
      <c r="AM72" s="2"/>
      <c r="AN72" s="55"/>
      <c r="AO72" s="7"/>
      <c r="AP72" s="8"/>
    </row>
    <row r="73" spans="1:42" x14ac:dyDescent="0.2">
      <c r="E73" s="46"/>
      <c r="F73" s="2"/>
      <c r="J73" s="46"/>
      <c r="AE73" s="2"/>
      <c r="AK73" s="5"/>
      <c r="AN73" s="55"/>
      <c r="AP73" s="50"/>
    </row>
    <row r="74" spans="1:42" x14ac:dyDescent="0.2">
      <c r="E74" s="46"/>
      <c r="F74" s="2"/>
      <c r="J74" s="46"/>
      <c r="AE74" s="2"/>
      <c r="AK74" s="5"/>
      <c r="AN74" s="55"/>
    </row>
    <row r="75" spans="1:42" x14ac:dyDescent="0.2">
      <c r="E75" s="46"/>
      <c r="J75" s="46"/>
      <c r="AE75" s="2"/>
      <c r="AK75" s="5"/>
      <c r="AN75" s="55"/>
    </row>
    <row r="76" spans="1:42" x14ac:dyDescent="0.2">
      <c r="E76" s="46"/>
      <c r="J76" s="46"/>
      <c r="AE76" s="2"/>
      <c r="AK76" s="5"/>
      <c r="AN76" s="55"/>
    </row>
    <row r="77" spans="1:42" x14ac:dyDescent="0.2">
      <c r="E77" s="46"/>
      <c r="J77" s="46"/>
      <c r="AE77" s="2"/>
      <c r="AK77" s="5"/>
      <c r="AN77" s="55"/>
    </row>
    <row r="78" spans="1:42" x14ac:dyDescent="0.2">
      <c r="E78" s="46"/>
      <c r="J78" s="46"/>
      <c r="AE78" s="2"/>
      <c r="AK78" s="5"/>
      <c r="AN78" s="55"/>
    </row>
    <row r="79" spans="1:42" x14ac:dyDescent="0.2">
      <c r="E79" s="46"/>
      <c r="J79" s="46"/>
      <c r="AE79" s="2"/>
      <c r="AK79" s="5"/>
      <c r="AN79" s="55"/>
    </row>
    <row r="80" spans="1:42" x14ac:dyDescent="0.2">
      <c r="E80" s="46"/>
      <c r="J80" s="46"/>
      <c r="AE80" s="2"/>
      <c r="AK80" s="5"/>
      <c r="AN80" s="55"/>
    </row>
    <row r="81" spans="5:40" x14ac:dyDescent="0.2">
      <c r="E81" s="46"/>
      <c r="J81" s="46"/>
      <c r="AE81" s="2"/>
      <c r="AK81" s="5"/>
      <c r="AN81" s="55"/>
    </row>
    <row r="82" spans="5:40" x14ac:dyDescent="0.2">
      <c r="E82" s="46"/>
      <c r="J82" s="46"/>
      <c r="AE82" s="2"/>
      <c r="AK82" s="5"/>
      <c r="AN82" s="55"/>
    </row>
    <row r="83" spans="5:40" x14ac:dyDescent="0.2">
      <c r="E83" s="46"/>
      <c r="J83" s="46"/>
      <c r="AE83" s="2"/>
      <c r="AK83" s="5"/>
      <c r="AN83" s="55"/>
    </row>
    <row r="84" spans="5:40" x14ac:dyDescent="0.2">
      <c r="E84" s="46"/>
      <c r="J84" s="46"/>
      <c r="AE84" s="2"/>
      <c r="AK84" s="5"/>
      <c r="AN84" s="55"/>
    </row>
    <row r="85" spans="5:40" x14ac:dyDescent="0.2">
      <c r="E85" s="46"/>
      <c r="J85" s="46"/>
      <c r="AE85" s="2"/>
      <c r="AK85" s="5"/>
      <c r="AN85" s="55"/>
    </row>
    <row r="86" spans="5:40" x14ac:dyDescent="0.2">
      <c r="E86" s="46"/>
      <c r="J86" s="46"/>
      <c r="AE86" s="2"/>
      <c r="AK86" s="5"/>
      <c r="AN86" s="55"/>
    </row>
    <row r="87" spans="5:40" x14ac:dyDescent="0.2">
      <c r="E87" s="46"/>
      <c r="J87" s="46"/>
      <c r="AE87" s="2"/>
      <c r="AK87" s="5"/>
      <c r="AN87" s="55"/>
    </row>
    <row r="88" spans="5:40" x14ac:dyDescent="0.2">
      <c r="E88" s="46"/>
      <c r="J88" s="46"/>
      <c r="AE88" s="2"/>
      <c r="AK88" s="5"/>
      <c r="AN88" s="55"/>
    </row>
    <row r="89" spans="5:40" x14ac:dyDescent="0.2">
      <c r="E89" s="46"/>
      <c r="J89" s="46"/>
      <c r="AK89" s="5"/>
      <c r="AN89" s="55"/>
    </row>
    <row r="90" spans="5:40" x14ac:dyDescent="0.2">
      <c r="E90" s="46"/>
      <c r="J90" s="46"/>
      <c r="AK90" s="5"/>
      <c r="AN90" s="55"/>
    </row>
    <row r="91" spans="5:40" x14ac:dyDescent="0.2">
      <c r="E91" s="46"/>
      <c r="J91" s="46"/>
      <c r="AK91" s="5"/>
      <c r="AN91" s="55"/>
    </row>
    <row r="92" spans="5:40" x14ac:dyDescent="0.2">
      <c r="E92" s="46"/>
      <c r="J92" s="46"/>
      <c r="AK92" s="5"/>
      <c r="AN92" s="55"/>
    </row>
    <row r="93" spans="5:40" x14ac:dyDescent="0.2">
      <c r="E93" s="46"/>
      <c r="J93" s="46"/>
      <c r="AK93" s="5"/>
      <c r="AN93" s="55"/>
    </row>
    <row r="94" spans="5:40" x14ac:dyDescent="0.2">
      <c r="E94" s="46"/>
      <c r="J94" s="46"/>
      <c r="AK94" s="5"/>
      <c r="AN94" s="55"/>
    </row>
    <row r="95" spans="5:40" x14ac:dyDescent="0.2">
      <c r="E95" s="46"/>
      <c r="J95" s="46"/>
      <c r="AK95" s="5"/>
    </row>
    <row r="96" spans="5:40" x14ac:dyDescent="0.2">
      <c r="E96" s="46"/>
      <c r="J96" s="46"/>
      <c r="AK96" s="5"/>
    </row>
    <row r="97" spans="5:37" x14ac:dyDescent="0.2">
      <c r="E97" s="46"/>
      <c r="J97" s="46"/>
      <c r="AK97" s="5"/>
    </row>
    <row r="98" spans="5:37" x14ac:dyDescent="0.2">
      <c r="E98" s="46"/>
      <c r="J98" s="46"/>
      <c r="AK98" s="5"/>
    </row>
  </sheetData>
  <autoFilter ref="A8:AR50" xr:uid="{0ABDB893-5D31-4D37-BCFC-FE88B397212B}">
    <filterColumn colId="2">
      <filters>
        <filter val="2 sp paard"/>
      </filters>
    </filterColumn>
  </autoFilter>
  <sortState xmlns:xlrd2="http://schemas.microsoft.com/office/spreadsheetml/2017/richdata2" ref="A10:AR42">
    <sortCondition ref="AN10:AN42"/>
  </sortState>
  <printOptions gridLines="1"/>
  <pageMargins left="0.7" right="0.7" top="0.75" bottom="0.75" header="0.3" footer="0.3"/>
  <pageSetup paperSize="9" scale="95" pageOrder="overThenDown" orientation="landscape" horizontalDpi="0" verticalDpi="0" r:id="rId1"/>
  <headerFooter alignWithMargins="0">
    <oddFooter>&amp;L&amp;"Arial,Standaard"&amp;9Datum: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1AC61-A7D9-4B1D-89F0-65DFC13D1262}">
  <sheetPr filterMode="1"/>
  <dimension ref="A1:AQ99"/>
  <sheetViews>
    <sheetView workbookViewId="0">
      <selection activeCell="O57" sqref="O57:P57"/>
    </sheetView>
  </sheetViews>
  <sheetFormatPr defaultColWidth="9" defaultRowHeight="12.75" x14ac:dyDescent="0.2"/>
  <cols>
    <col min="1" max="1" width="4.25" style="2" customWidth="1"/>
    <col min="2" max="2" width="10.25" style="2" customWidth="1"/>
    <col min="3" max="3" width="6.75" style="50" customWidth="1"/>
    <col min="4" max="4" width="1.125" style="2" customWidth="1"/>
    <col min="5" max="5" width="7.5" style="3" customWidth="1"/>
    <col min="6" max="6" width="1.125" style="4" customWidth="1"/>
    <col min="7" max="7" width="7.625" style="3" customWidth="1"/>
    <col min="8" max="8" width="0.5" style="4" customWidth="1"/>
    <col min="9" max="11" width="7.875" style="3" hidden="1" customWidth="1"/>
    <col min="12" max="12" width="1.125" style="4" hidden="1" customWidth="1"/>
    <col min="13" max="13" width="7.25" style="5" hidden="1" customWidth="1"/>
    <col min="14" max="14" width="6.625" style="5" bestFit="1" customWidth="1"/>
    <col min="15" max="15" width="0.875" style="2" customWidth="1"/>
    <col min="16" max="16" width="4.875" style="68" customWidth="1"/>
    <col min="17" max="17" width="4.875" style="2" customWidth="1"/>
    <col min="18" max="18" width="1.125" style="2" customWidth="1"/>
    <col min="19" max="19" width="4.875" style="68" customWidth="1"/>
    <col min="20" max="20" width="4.875" style="2" customWidth="1"/>
    <col min="21" max="21" width="1.125" style="2" customWidth="1"/>
    <col min="22" max="22" width="4.875" style="68" customWidth="1"/>
    <col min="23" max="23" width="4.625" style="2" customWidth="1"/>
    <col min="24" max="24" width="1.125" style="2" customWidth="1"/>
    <col min="25" max="25" width="4.875" style="68" customWidth="1"/>
    <col min="26" max="26" width="4.875" style="2" customWidth="1"/>
    <col min="27" max="27" width="1.125" style="2" customWidth="1"/>
    <col min="28" max="28" width="4.875" style="68" customWidth="1"/>
    <col min="29" max="29" width="4.875" style="2" customWidth="1"/>
    <col min="30" max="30" width="1.125" style="2" hidden="1" customWidth="1"/>
    <col min="31" max="31" width="4.875" style="6" hidden="1" customWidth="1"/>
    <col min="32" max="32" width="4.875" style="2" hidden="1" customWidth="1"/>
    <col min="33" max="33" width="1.125" style="2" customWidth="1"/>
    <col min="34" max="34" width="7.375" style="68" customWidth="1"/>
    <col min="35" max="35" width="9.375" style="75" hidden="1" customWidth="1"/>
    <col min="36" max="36" width="7.875" style="6" hidden="1" customWidth="1"/>
    <col min="37" max="37" width="5.875" style="2" customWidth="1"/>
    <col min="38" max="38" width="4.875" style="2" customWidth="1"/>
    <col min="39" max="39" width="1.125" style="2" customWidth="1"/>
    <col min="40" max="40" width="6.375" style="7" bestFit="1" customWidth="1"/>
    <col min="41" max="41" width="1.125" style="7" customWidth="1"/>
    <col min="42" max="42" width="4.875" style="8" customWidth="1"/>
    <col min="43" max="16384" width="9" style="2"/>
  </cols>
  <sheetData>
    <row r="1" spans="1:43" ht="18.75" x14ac:dyDescent="0.3">
      <c r="A1" s="1" t="s">
        <v>85</v>
      </c>
    </row>
    <row r="4" spans="1:43" x14ac:dyDescent="0.2">
      <c r="A4" s="10" t="s">
        <v>0</v>
      </c>
      <c r="B4" s="9" t="s">
        <v>1</v>
      </c>
      <c r="C4" s="11" t="s">
        <v>2</v>
      </c>
      <c r="D4" s="11"/>
      <c r="E4" s="12"/>
      <c r="F4" s="14" t="s">
        <v>3</v>
      </c>
      <c r="G4" s="14"/>
      <c r="H4" s="15"/>
      <c r="I4" s="16" t="s">
        <v>4</v>
      </c>
      <c r="J4" s="16" t="s">
        <v>5</v>
      </c>
      <c r="K4" s="16" t="s">
        <v>6</v>
      </c>
      <c r="L4" s="13"/>
      <c r="M4" s="17" t="s">
        <v>7</v>
      </c>
      <c r="N4" s="18"/>
      <c r="O4" s="10"/>
      <c r="P4" s="78"/>
      <c r="Q4" s="19" t="s">
        <v>8</v>
      </c>
      <c r="R4" s="11"/>
      <c r="S4" s="69"/>
      <c r="T4" s="19" t="s">
        <v>9</v>
      </c>
      <c r="U4" s="10"/>
      <c r="V4" s="69"/>
      <c r="W4" s="19" t="s">
        <v>10</v>
      </c>
      <c r="X4" s="10"/>
      <c r="Y4" s="69"/>
      <c r="Z4" s="19" t="s">
        <v>11</v>
      </c>
      <c r="AA4" s="10"/>
      <c r="AB4" s="69"/>
      <c r="AC4" s="19" t="s">
        <v>12</v>
      </c>
      <c r="AD4" s="52"/>
      <c r="AE4" s="20"/>
      <c r="AF4" s="19" t="s">
        <v>35</v>
      </c>
      <c r="AG4" s="10"/>
      <c r="AH4" s="74" t="s">
        <v>13</v>
      </c>
      <c r="AI4" s="76"/>
      <c r="AJ4" s="14" t="s">
        <v>13</v>
      </c>
      <c r="AK4" s="14"/>
      <c r="AL4" s="21"/>
      <c r="AM4" s="10"/>
      <c r="AN4" s="22" t="s">
        <v>14</v>
      </c>
      <c r="AO4" s="23"/>
      <c r="AP4" s="24" t="s">
        <v>15</v>
      </c>
    </row>
    <row r="5" spans="1:43" x14ac:dyDescent="0.2">
      <c r="A5" s="10"/>
      <c r="B5" s="10"/>
      <c r="C5" s="11"/>
      <c r="D5" s="10"/>
      <c r="E5" s="25"/>
      <c r="F5" s="26"/>
      <c r="G5" s="25"/>
      <c r="H5" s="26"/>
      <c r="I5" s="25" t="s">
        <v>16</v>
      </c>
      <c r="J5" s="25" t="s">
        <v>17</v>
      </c>
      <c r="K5" s="25" t="s">
        <v>18</v>
      </c>
      <c r="L5" s="27"/>
      <c r="M5" s="28" t="s">
        <v>19</v>
      </c>
      <c r="N5" s="29" t="s">
        <v>20</v>
      </c>
      <c r="O5" s="10"/>
      <c r="P5" s="70" t="s">
        <v>17</v>
      </c>
      <c r="Q5" s="31" t="s">
        <v>21</v>
      </c>
      <c r="R5" s="11"/>
      <c r="S5" s="70" t="s">
        <v>17</v>
      </c>
      <c r="T5" s="31" t="s">
        <v>21</v>
      </c>
      <c r="U5" s="10"/>
      <c r="V5" s="70" t="s">
        <v>17</v>
      </c>
      <c r="W5" s="31" t="s">
        <v>21</v>
      </c>
      <c r="X5" s="10"/>
      <c r="Y5" s="70" t="s">
        <v>17</v>
      </c>
      <c r="Z5" s="31" t="s">
        <v>21</v>
      </c>
      <c r="AA5" s="10"/>
      <c r="AB5" s="70" t="s">
        <v>17</v>
      </c>
      <c r="AC5" s="31" t="s">
        <v>21</v>
      </c>
      <c r="AD5" s="11"/>
      <c r="AE5" s="30" t="s">
        <v>17</v>
      </c>
      <c r="AF5" s="31" t="s">
        <v>21</v>
      </c>
      <c r="AG5" s="10"/>
      <c r="AH5" s="70" t="s">
        <v>22</v>
      </c>
      <c r="AI5" s="77" t="s">
        <v>23</v>
      </c>
      <c r="AJ5" s="32" t="s">
        <v>24</v>
      </c>
      <c r="AK5" s="33" t="s">
        <v>25</v>
      </c>
      <c r="AL5" s="31" t="s">
        <v>26</v>
      </c>
      <c r="AM5" s="10"/>
      <c r="AN5" s="34" t="s">
        <v>26</v>
      </c>
      <c r="AO5" s="23"/>
      <c r="AP5" s="35" t="s">
        <v>27</v>
      </c>
    </row>
    <row r="6" spans="1:43" x14ac:dyDescent="0.2">
      <c r="A6" s="10"/>
      <c r="B6" s="10"/>
      <c r="C6" s="11"/>
      <c r="D6" s="10"/>
      <c r="E6" s="33" t="s">
        <v>28</v>
      </c>
      <c r="F6" s="26"/>
      <c r="G6" s="33" t="s">
        <v>29</v>
      </c>
      <c r="H6" s="26"/>
      <c r="I6" s="25"/>
      <c r="J6" s="25"/>
      <c r="K6" s="25"/>
      <c r="L6" s="27"/>
      <c r="M6" s="28"/>
      <c r="N6" s="36" t="s">
        <v>26</v>
      </c>
      <c r="O6" s="10"/>
      <c r="P6" s="71"/>
      <c r="Q6" s="38" t="s">
        <v>30</v>
      </c>
      <c r="R6" s="11"/>
      <c r="S6" s="71"/>
      <c r="T6" s="38" t="s">
        <v>30</v>
      </c>
      <c r="U6" s="10"/>
      <c r="V6" s="71"/>
      <c r="W6" s="38" t="s">
        <v>30</v>
      </c>
      <c r="X6" s="10"/>
      <c r="Y6" s="71"/>
      <c r="Z6" s="38" t="s">
        <v>30</v>
      </c>
      <c r="AA6" s="10"/>
      <c r="AB6" s="71"/>
      <c r="AC6" s="38" t="s">
        <v>30</v>
      </c>
      <c r="AD6" s="11"/>
      <c r="AE6" s="37"/>
      <c r="AF6" s="38" t="s">
        <v>30</v>
      </c>
      <c r="AG6" s="10"/>
      <c r="AH6" s="71" t="s">
        <v>31</v>
      </c>
      <c r="AI6" s="77" t="s">
        <v>17</v>
      </c>
      <c r="AJ6" s="32" t="s">
        <v>18</v>
      </c>
      <c r="AK6" s="39" t="s">
        <v>26</v>
      </c>
      <c r="AL6" s="38" t="s">
        <v>30</v>
      </c>
      <c r="AM6" s="10"/>
      <c r="AN6" s="34" t="s">
        <v>32</v>
      </c>
      <c r="AO6" s="23"/>
      <c r="AP6" s="35"/>
    </row>
    <row r="7" spans="1:43" x14ac:dyDescent="0.2">
      <c r="A7" s="10"/>
      <c r="B7" s="10"/>
      <c r="C7" s="11"/>
      <c r="D7" s="10"/>
      <c r="E7" s="40" t="s">
        <v>17</v>
      </c>
      <c r="F7" s="26"/>
      <c r="G7" s="40" t="s">
        <v>17</v>
      </c>
      <c r="H7" s="26"/>
      <c r="I7" s="25"/>
      <c r="J7" s="25"/>
      <c r="K7" s="25"/>
      <c r="L7" s="27"/>
      <c r="M7" s="28"/>
      <c r="N7" s="41" t="s">
        <v>32</v>
      </c>
      <c r="O7" s="10"/>
      <c r="P7" s="72"/>
      <c r="Q7" s="43" t="s">
        <v>33</v>
      </c>
      <c r="R7" s="11"/>
      <c r="S7" s="72"/>
      <c r="T7" s="43" t="s">
        <v>33</v>
      </c>
      <c r="U7" s="10"/>
      <c r="V7" s="72"/>
      <c r="W7" s="43" t="s">
        <v>33</v>
      </c>
      <c r="X7" s="10"/>
      <c r="Y7" s="72"/>
      <c r="Z7" s="43" t="s">
        <v>33</v>
      </c>
      <c r="AA7" s="10"/>
      <c r="AB7" s="72"/>
      <c r="AC7" s="43" t="s">
        <v>33</v>
      </c>
      <c r="AD7" s="11"/>
      <c r="AE7" s="42"/>
      <c r="AF7" s="43" t="s">
        <v>33</v>
      </c>
      <c r="AG7" s="10"/>
      <c r="AH7" s="72" t="s">
        <v>17</v>
      </c>
      <c r="AI7" s="77"/>
      <c r="AJ7" s="32"/>
      <c r="AK7" s="40" t="s">
        <v>32</v>
      </c>
      <c r="AL7" s="43" t="s">
        <v>33</v>
      </c>
      <c r="AM7" s="10"/>
      <c r="AN7" s="44"/>
      <c r="AO7" s="23"/>
      <c r="AP7" s="45"/>
    </row>
    <row r="8" spans="1:43" ht="12" customHeight="1" x14ac:dyDescent="0.2">
      <c r="I8" s="46" t="s">
        <v>34</v>
      </c>
      <c r="J8" s="46"/>
      <c r="K8" s="46"/>
      <c r="L8" s="47"/>
      <c r="M8" s="48"/>
      <c r="N8" s="48"/>
      <c r="P8" s="73"/>
      <c r="Q8" s="50"/>
      <c r="R8" s="50"/>
      <c r="S8" s="73"/>
      <c r="T8" s="50"/>
      <c r="V8" s="73"/>
      <c r="W8" s="50"/>
      <c r="Y8" s="73"/>
      <c r="Z8" s="50"/>
      <c r="AB8" s="73"/>
      <c r="AC8" s="50"/>
      <c r="AD8" s="50"/>
      <c r="AE8" s="49"/>
      <c r="AF8" s="50"/>
    </row>
    <row r="9" spans="1:43" s="53" customFormat="1" ht="12" customHeight="1" x14ac:dyDescent="0.2">
      <c r="A9" s="2"/>
      <c r="B9" s="56"/>
      <c r="C9" s="58"/>
      <c r="D9" s="58"/>
      <c r="E9" s="59"/>
      <c r="F9" s="57"/>
      <c r="G9" s="60"/>
      <c r="H9" s="61"/>
      <c r="I9" s="60"/>
      <c r="J9" s="59"/>
      <c r="K9" s="60"/>
      <c r="L9" s="61"/>
      <c r="M9" s="63"/>
      <c r="N9" s="62"/>
      <c r="O9" s="2"/>
      <c r="P9" s="68"/>
      <c r="Q9" s="2"/>
      <c r="R9" s="2"/>
      <c r="S9" s="68"/>
      <c r="T9" s="2"/>
      <c r="U9" s="2"/>
      <c r="V9" s="68"/>
      <c r="W9" s="2"/>
      <c r="X9" s="2"/>
      <c r="Y9" s="68"/>
      <c r="Z9" s="2"/>
      <c r="AA9" s="2"/>
      <c r="AB9" s="68"/>
      <c r="AC9" s="2"/>
      <c r="AD9" s="2"/>
      <c r="AE9" s="2"/>
      <c r="AF9" s="2"/>
      <c r="AG9" s="2"/>
      <c r="AH9" s="68"/>
      <c r="AI9" s="75"/>
      <c r="AJ9" s="6"/>
      <c r="AK9" s="5"/>
      <c r="AL9" s="2"/>
      <c r="AM9" s="2"/>
      <c r="AN9" s="55"/>
      <c r="AO9" s="55"/>
      <c r="AP9" s="50"/>
      <c r="AQ9" s="2"/>
    </row>
    <row r="10" spans="1:43" s="53" customFormat="1" hidden="1" x14ac:dyDescent="0.2">
      <c r="A10" s="65">
        <v>1</v>
      </c>
      <c r="B10" s="66" t="s">
        <v>42</v>
      </c>
      <c r="C10" s="66" t="s">
        <v>79</v>
      </c>
      <c r="E10" s="46">
        <v>0.41666666666666669</v>
      </c>
      <c r="F10" s="2"/>
      <c r="G10" s="46">
        <v>0.46704861111111112</v>
      </c>
      <c r="H10" s="4"/>
      <c r="I10" s="3">
        <f>G10-E10</f>
        <v>5.0381944444444438E-2</v>
      </c>
      <c r="J10" s="46">
        <v>4.791666666666667E-2</v>
      </c>
      <c r="K10" s="64">
        <f t="shared" ref="K10:K51" si="0">ABS(I10-J10)</f>
        <v>2.4652777777777676E-3</v>
      </c>
      <c r="L10" s="4"/>
      <c r="M10" s="5">
        <v>0</v>
      </c>
      <c r="N10" s="5">
        <f t="shared" ref="N10:N51" si="1">IF((M10&lt;0),0,M10)</f>
        <v>0</v>
      </c>
      <c r="O10" s="2"/>
      <c r="P10" s="68">
        <v>39.65</v>
      </c>
      <c r="Q10" s="2">
        <v>0</v>
      </c>
      <c r="R10" s="2"/>
      <c r="S10" s="68">
        <v>34.28</v>
      </c>
      <c r="T10" s="2">
        <v>0</v>
      </c>
      <c r="U10" s="2"/>
      <c r="V10" s="68">
        <v>40.94</v>
      </c>
      <c r="W10" s="2">
        <v>0</v>
      </c>
      <c r="X10" s="2"/>
      <c r="Y10" s="68">
        <v>35.78</v>
      </c>
      <c r="Z10" s="2">
        <v>0</v>
      </c>
      <c r="AA10" s="2"/>
      <c r="AB10" s="68">
        <v>44.9</v>
      </c>
      <c r="AC10" s="2">
        <v>0</v>
      </c>
      <c r="AD10" s="2"/>
      <c r="AE10" s="2"/>
      <c r="AF10" s="2"/>
      <c r="AG10" s="2"/>
      <c r="AH10" s="68">
        <v>157.47999999999999</v>
      </c>
      <c r="AI10" s="75">
        <v>192</v>
      </c>
      <c r="AJ10" s="6">
        <f t="shared" ref="AJ10:AJ51" si="2">AH10-AI10</f>
        <v>-34.52000000000001</v>
      </c>
      <c r="AK10" s="5">
        <f t="shared" ref="AK10:AK51" si="3">IF(AJ10&lt;0,0*AH10,0*AI10+0.5*AJ10)</f>
        <v>0</v>
      </c>
      <c r="AL10" s="2">
        <v>12</v>
      </c>
      <c r="AM10" s="2"/>
      <c r="AN10" s="55">
        <f t="shared" ref="AN10:AN31" si="4">N10+(P10*0.25+Q10)+(S10*0.25+T10)+(V10*0.25+W10)+(Y10*0.25+Z10)+(AB10*0.25+AC10)+(AE10*0.25+AF10)+AK10+AL10</f>
        <v>60.887500000000003</v>
      </c>
      <c r="AO10" s="7"/>
      <c r="AP10" s="8"/>
    </row>
    <row r="11" spans="1:43" s="53" customFormat="1" hidden="1" x14ac:dyDescent="0.2">
      <c r="A11" s="65">
        <v>2</v>
      </c>
      <c r="B11" s="66" t="s">
        <v>36</v>
      </c>
      <c r="C11" s="66" t="s">
        <v>78</v>
      </c>
      <c r="E11" s="46">
        <v>0.42013888888888901</v>
      </c>
      <c r="F11" s="2"/>
      <c r="G11" s="46">
        <v>0.47054398148148147</v>
      </c>
      <c r="H11" s="4"/>
      <c r="I11" s="3">
        <f t="shared" ref="I11:I51" si="5">G11-E11</f>
        <v>5.040509259259246E-2</v>
      </c>
      <c r="J11" s="46">
        <v>4.791666666666667E-2</v>
      </c>
      <c r="K11" s="64">
        <f t="shared" si="0"/>
        <v>2.4884259259257899E-3</v>
      </c>
      <c r="L11" s="4"/>
      <c r="M11" s="5">
        <v>0</v>
      </c>
      <c r="N11" s="5">
        <f t="shared" si="1"/>
        <v>0</v>
      </c>
      <c r="O11" s="2"/>
      <c r="P11" s="68">
        <v>48.3</v>
      </c>
      <c r="Q11" s="2">
        <v>0</v>
      </c>
      <c r="R11" s="2"/>
      <c r="S11" s="68">
        <v>52</v>
      </c>
      <c r="T11" s="2">
        <v>2</v>
      </c>
      <c r="U11" s="2"/>
      <c r="V11" s="68">
        <v>39.1</v>
      </c>
      <c r="W11" s="2">
        <v>0</v>
      </c>
      <c r="X11" s="2"/>
      <c r="Y11" s="68">
        <v>39.29</v>
      </c>
      <c r="Z11" s="2">
        <v>0</v>
      </c>
      <c r="AA11" s="2"/>
      <c r="AB11" s="68">
        <v>45.31</v>
      </c>
      <c r="AC11" s="2">
        <v>2</v>
      </c>
      <c r="AD11" s="2"/>
      <c r="AE11" s="2"/>
      <c r="AF11" s="2"/>
      <c r="AG11" s="2"/>
      <c r="AH11" s="68">
        <v>176.79</v>
      </c>
      <c r="AI11" s="75">
        <v>192</v>
      </c>
      <c r="AJ11" s="6">
        <f t="shared" si="2"/>
        <v>-15.210000000000008</v>
      </c>
      <c r="AK11" s="5">
        <f t="shared" si="3"/>
        <v>0</v>
      </c>
      <c r="AL11" s="2">
        <v>6</v>
      </c>
      <c r="AM11" s="2"/>
      <c r="AN11" s="55">
        <f t="shared" si="4"/>
        <v>66</v>
      </c>
      <c r="AO11" s="7"/>
      <c r="AP11" s="8"/>
    </row>
    <row r="12" spans="1:43" s="53" customFormat="1" hidden="1" x14ac:dyDescent="0.2">
      <c r="A12" s="65">
        <v>3</v>
      </c>
      <c r="B12" s="66" t="s">
        <v>37</v>
      </c>
      <c r="C12" s="66" t="s">
        <v>78</v>
      </c>
      <c r="D12" s="54"/>
      <c r="E12" s="46">
        <v>0.42361111111111099</v>
      </c>
      <c r="F12" s="2"/>
      <c r="G12" s="46">
        <v>0.47285879629629629</v>
      </c>
      <c r="H12" s="4"/>
      <c r="I12" s="3">
        <f t="shared" si="5"/>
        <v>4.9247685185185297E-2</v>
      </c>
      <c r="J12" s="46">
        <v>4.791666666666667E-2</v>
      </c>
      <c r="K12" s="64">
        <f t="shared" si="0"/>
        <v>1.3310185185186271E-3</v>
      </c>
      <c r="L12" s="4"/>
      <c r="M12" s="5">
        <v>0</v>
      </c>
      <c r="N12" s="5">
        <f t="shared" si="1"/>
        <v>0</v>
      </c>
      <c r="O12" s="2"/>
      <c r="P12" s="68">
        <v>77.709999999999994</v>
      </c>
      <c r="Q12" s="2">
        <v>0</v>
      </c>
      <c r="R12" s="2"/>
      <c r="S12" s="68">
        <v>40.75</v>
      </c>
      <c r="T12" s="2">
        <v>0</v>
      </c>
      <c r="U12" s="2"/>
      <c r="V12" s="68">
        <v>55.4</v>
      </c>
      <c r="W12" s="2">
        <v>20</v>
      </c>
      <c r="X12" s="2"/>
      <c r="Y12" s="68">
        <v>47.46</v>
      </c>
      <c r="Z12" s="2">
        <v>0</v>
      </c>
      <c r="AA12" s="2"/>
      <c r="AB12" s="68">
        <v>45.71</v>
      </c>
      <c r="AC12" s="2">
        <v>0</v>
      </c>
      <c r="AD12" s="2"/>
      <c r="AE12" s="2"/>
      <c r="AF12" s="2"/>
      <c r="AG12" s="2"/>
      <c r="AH12" s="68">
        <v>176.15</v>
      </c>
      <c r="AI12" s="75">
        <v>192</v>
      </c>
      <c r="AJ12" s="6">
        <f t="shared" si="2"/>
        <v>-15.849999999999994</v>
      </c>
      <c r="AK12" s="5">
        <f t="shared" si="3"/>
        <v>0</v>
      </c>
      <c r="AL12" s="2">
        <v>3</v>
      </c>
      <c r="AM12" s="2"/>
      <c r="AN12" s="55">
        <f t="shared" si="4"/>
        <v>89.757499999999993</v>
      </c>
      <c r="AP12" s="8"/>
    </row>
    <row r="13" spans="1:43" s="53" customFormat="1" ht="33" customHeight="1" x14ac:dyDescent="0.25">
      <c r="A13" s="65">
        <v>20</v>
      </c>
      <c r="B13" s="66" t="s">
        <v>54</v>
      </c>
      <c r="C13" s="66" t="s">
        <v>91</v>
      </c>
      <c r="D13" s="54"/>
      <c r="E13" s="46">
        <v>0.42708333333333298</v>
      </c>
      <c r="F13" s="2"/>
      <c r="G13" s="46">
        <v>0.47667824074074072</v>
      </c>
      <c r="H13" s="4"/>
      <c r="I13" s="3">
        <f t="shared" si="5"/>
        <v>4.959490740740774E-2</v>
      </c>
      <c r="J13" s="46">
        <v>4.791666666666667E-2</v>
      </c>
      <c r="K13" s="64">
        <f t="shared" si="0"/>
        <v>1.6782407407410702E-3</v>
      </c>
      <c r="L13" s="4"/>
      <c r="M13" s="5">
        <v>0</v>
      </c>
      <c r="N13" s="5">
        <f t="shared" si="1"/>
        <v>0</v>
      </c>
      <c r="O13" s="2"/>
      <c r="P13" s="68">
        <v>51.4</v>
      </c>
      <c r="Q13" s="2">
        <v>0</v>
      </c>
      <c r="R13" s="2"/>
      <c r="S13" s="68">
        <v>42.37</v>
      </c>
      <c r="T13" s="2">
        <v>0</v>
      </c>
      <c r="U13" s="2"/>
      <c r="V13" s="68">
        <v>43.07</v>
      </c>
      <c r="W13" s="2">
        <v>0</v>
      </c>
      <c r="X13" s="2"/>
      <c r="Y13" s="68">
        <v>43.6</v>
      </c>
      <c r="Z13" s="2">
        <v>0</v>
      </c>
      <c r="AA13" s="2"/>
      <c r="AB13" s="68">
        <v>47.27</v>
      </c>
      <c r="AC13" s="2">
        <v>0</v>
      </c>
      <c r="AD13" s="2"/>
      <c r="AE13" s="2"/>
      <c r="AF13" s="2"/>
      <c r="AG13" s="2"/>
      <c r="AH13" s="68">
        <v>171.42</v>
      </c>
      <c r="AI13" s="75">
        <v>192</v>
      </c>
      <c r="AJ13" s="6">
        <f t="shared" si="2"/>
        <v>-20.580000000000013</v>
      </c>
      <c r="AK13" s="5">
        <f t="shared" si="3"/>
        <v>0</v>
      </c>
      <c r="AL13" s="2">
        <v>0</v>
      </c>
      <c r="AM13" s="2"/>
      <c r="AN13" s="55">
        <f t="shared" si="4"/>
        <v>56.927500000000002</v>
      </c>
      <c r="AP13" s="81">
        <v>1</v>
      </c>
    </row>
    <row r="14" spans="1:43" hidden="1" x14ac:dyDescent="0.2">
      <c r="A14" s="65">
        <v>5</v>
      </c>
      <c r="B14" s="66" t="s">
        <v>51</v>
      </c>
      <c r="C14" s="66" t="s">
        <v>80</v>
      </c>
      <c r="E14" s="46">
        <v>0.43055555555555503</v>
      </c>
      <c r="F14" s="2"/>
      <c r="G14" s="46">
        <v>0.47877314814814814</v>
      </c>
      <c r="I14" s="3">
        <f t="shared" si="5"/>
        <v>4.8217592592593117E-2</v>
      </c>
      <c r="J14" s="46">
        <v>4.791666666666667E-2</v>
      </c>
      <c r="K14" s="64">
        <f t="shared" si="0"/>
        <v>3.0092592592644712E-4</v>
      </c>
      <c r="M14" s="5">
        <v>0</v>
      </c>
      <c r="N14" s="5">
        <f t="shared" si="1"/>
        <v>0</v>
      </c>
      <c r="P14" s="68">
        <v>48.21</v>
      </c>
      <c r="Q14" s="2">
        <v>0</v>
      </c>
      <c r="S14" s="68">
        <v>48.72</v>
      </c>
      <c r="T14" s="2">
        <v>0</v>
      </c>
      <c r="V14" s="68">
        <v>45.5</v>
      </c>
      <c r="W14" s="2">
        <v>0</v>
      </c>
      <c r="Y14" s="68">
        <v>44.12</v>
      </c>
      <c r="Z14" s="2">
        <v>0</v>
      </c>
      <c r="AB14" s="68">
        <v>49.87</v>
      </c>
      <c r="AC14" s="2">
        <v>2</v>
      </c>
      <c r="AE14" s="2"/>
      <c r="AH14" s="68">
        <v>169.97</v>
      </c>
      <c r="AI14" s="75">
        <v>192</v>
      </c>
      <c r="AJ14" s="6">
        <f t="shared" si="2"/>
        <v>-22.03</v>
      </c>
      <c r="AK14" s="5">
        <f t="shared" si="3"/>
        <v>0</v>
      </c>
      <c r="AL14" s="2">
        <v>3</v>
      </c>
      <c r="AN14" s="55">
        <f t="shared" si="4"/>
        <v>64.105000000000004</v>
      </c>
      <c r="AP14" s="50"/>
    </row>
    <row r="15" spans="1:43" hidden="1" x14ac:dyDescent="0.2">
      <c r="A15" s="65">
        <v>6</v>
      </c>
      <c r="B15" s="66" t="s">
        <v>40</v>
      </c>
      <c r="C15" s="66" t="s">
        <v>81</v>
      </c>
      <c r="E15" s="46">
        <v>0.43402777777777801</v>
      </c>
      <c r="F15" s="2"/>
      <c r="G15" s="46">
        <v>0.48297789351851855</v>
      </c>
      <c r="I15" s="3">
        <f t="shared" si="5"/>
        <v>4.8950115740740541E-2</v>
      </c>
      <c r="J15" s="46">
        <v>4.791666666666667E-2</v>
      </c>
      <c r="K15" s="64">
        <f t="shared" si="0"/>
        <v>1.0334490740738708E-3</v>
      </c>
      <c r="M15" s="5">
        <v>0</v>
      </c>
      <c r="N15" s="5">
        <f t="shared" si="1"/>
        <v>0</v>
      </c>
      <c r="P15" s="68">
        <v>31.79</v>
      </c>
      <c r="Q15" s="2">
        <v>0</v>
      </c>
      <c r="S15" s="68">
        <v>30.94</v>
      </c>
      <c r="T15" s="2">
        <v>0</v>
      </c>
      <c r="V15" s="68">
        <v>39.81</v>
      </c>
      <c r="W15" s="2">
        <v>0</v>
      </c>
      <c r="Y15" s="68">
        <v>31.41</v>
      </c>
      <c r="Z15" s="2">
        <v>0</v>
      </c>
      <c r="AB15" s="68">
        <v>35.43</v>
      </c>
      <c r="AC15" s="2">
        <v>0</v>
      </c>
      <c r="AE15" s="2"/>
      <c r="AH15" s="68">
        <v>172.01</v>
      </c>
      <c r="AI15" s="75">
        <v>192</v>
      </c>
      <c r="AJ15" s="6">
        <f t="shared" si="2"/>
        <v>-19.990000000000009</v>
      </c>
      <c r="AK15" s="5">
        <f t="shared" si="3"/>
        <v>0</v>
      </c>
      <c r="AL15" s="2">
        <v>3</v>
      </c>
      <c r="AN15" s="55">
        <f t="shared" si="4"/>
        <v>45.345000000000006</v>
      </c>
      <c r="AP15" s="50"/>
    </row>
    <row r="16" spans="1:43" hidden="1" x14ac:dyDescent="0.2">
      <c r="A16" s="65">
        <v>7</v>
      </c>
      <c r="B16" s="66" t="s">
        <v>41</v>
      </c>
      <c r="C16" s="66" t="s">
        <v>80</v>
      </c>
      <c r="D16" s="51"/>
      <c r="E16" s="46">
        <v>0.4375</v>
      </c>
      <c r="F16" s="2"/>
      <c r="G16" s="46">
        <v>0.48575231481481479</v>
      </c>
      <c r="I16" s="3">
        <f t="shared" si="5"/>
        <v>4.825231481481479E-2</v>
      </c>
      <c r="J16" s="46">
        <v>4.791666666666667E-2</v>
      </c>
      <c r="K16" s="64">
        <f t="shared" si="0"/>
        <v>3.3564814814811966E-4</v>
      </c>
      <c r="M16" s="5">
        <v>0</v>
      </c>
      <c r="N16" s="5">
        <f t="shared" si="1"/>
        <v>0</v>
      </c>
      <c r="P16" s="68">
        <v>38.659999999999997</v>
      </c>
      <c r="Q16" s="2">
        <v>0</v>
      </c>
      <c r="S16" s="68">
        <v>35.369999999999997</v>
      </c>
      <c r="T16" s="2">
        <v>0</v>
      </c>
      <c r="V16" s="68">
        <v>41.04</v>
      </c>
      <c r="W16" s="2">
        <v>0</v>
      </c>
      <c r="Y16" s="68">
        <v>37.159999999999997</v>
      </c>
      <c r="Z16" s="2">
        <v>0</v>
      </c>
      <c r="AB16" s="68">
        <v>39.200000000000003</v>
      </c>
      <c r="AC16" s="2">
        <v>0</v>
      </c>
      <c r="AE16" s="2"/>
      <c r="AH16" s="68">
        <v>145.35</v>
      </c>
      <c r="AI16" s="75">
        <v>192</v>
      </c>
      <c r="AJ16" s="6">
        <f t="shared" si="2"/>
        <v>-46.650000000000006</v>
      </c>
      <c r="AK16" s="5">
        <f t="shared" si="3"/>
        <v>0</v>
      </c>
      <c r="AL16" s="2">
        <v>0</v>
      </c>
      <c r="AN16" s="55">
        <f t="shared" si="4"/>
        <v>47.857500000000002</v>
      </c>
      <c r="AP16" s="50"/>
    </row>
    <row r="17" spans="1:42" hidden="1" x14ac:dyDescent="0.2">
      <c r="A17" s="65">
        <v>8</v>
      </c>
      <c r="B17" s="66" t="s">
        <v>57</v>
      </c>
      <c r="C17" s="66" t="s">
        <v>81</v>
      </c>
      <c r="E17" s="46">
        <v>0.44097222222222199</v>
      </c>
      <c r="F17" s="2"/>
      <c r="G17" s="46">
        <v>0.48666666666666669</v>
      </c>
      <c r="I17" s="3">
        <f t="shared" si="5"/>
        <v>4.5694444444444704E-2</v>
      </c>
      <c r="J17" s="46">
        <v>4.791666666666667E-2</v>
      </c>
      <c r="K17" s="64">
        <f t="shared" si="0"/>
        <v>2.2222222222219659E-3</v>
      </c>
      <c r="M17" s="5">
        <f t="shared" ref="M17:M24" si="6">(K17*24*60*60-60)*0.25</f>
        <v>32.999999999994458</v>
      </c>
      <c r="N17" s="5">
        <f t="shared" si="1"/>
        <v>32.999999999994458</v>
      </c>
      <c r="P17" s="68">
        <v>65.08</v>
      </c>
      <c r="Q17" s="2">
        <v>0</v>
      </c>
      <c r="S17" s="68">
        <v>46.95</v>
      </c>
      <c r="T17" s="2">
        <v>0</v>
      </c>
      <c r="V17" s="68">
        <v>58.55</v>
      </c>
      <c r="W17" s="2">
        <v>0</v>
      </c>
      <c r="Y17" s="68">
        <v>52.94</v>
      </c>
      <c r="Z17" s="2">
        <v>0</v>
      </c>
      <c r="AB17" s="68">
        <v>47.49</v>
      </c>
      <c r="AC17" s="2">
        <v>0</v>
      </c>
      <c r="AE17" s="2"/>
      <c r="AH17" s="68">
        <v>184.29</v>
      </c>
      <c r="AI17" s="75">
        <v>192</v>
      </c>
      <c r="AJ17" s="6">
        <f t="shared" si="2"/>
        <v>-7.710000000000008</v>
      </c>
      <c r="AK17" s="5">
        <f t="shared" si="3"/>
        <v>0</v>
      </c>
      <c r="AL17" s="2">
        <v>18</v>
      </c>
      <c r="AN17" s="55">
        <f t="shared" si="4"/>
        <v>118.75249999999446</v>
      </c>
      <c r="AP17" s="50"/>
    </row>
    <row r="18" spans="1:42" hidden="1" x14ac:dyDescent="0.2">
      <c r="A18" s="65">
        <v>9</v>
      </c>
      <c r="B18" s="66" t="s">
        <v>43</v>
      </c>
      <c r="C18" s="66" t="s">
        <v>79</v>
      </c>
      <c r="D18" s="51"/>
      <c r="E18" s="46">
        <v>0.44444444444444398</v>
      </c>
      <c r="F18" s="2"/>
      <c r="G18" s="46">
        <v>0.49369212962962961</v>
      </c>
      <c r="I18" s="3">
        <f t="shared" si="5"/>
        <v>4.924768518518563E-2</v>
      </c>
      <c r="J18" s="46">
        <v>4.791666666666667E-2</v>
      </c>
      <c r="K18" s="64">
        <f t="shared" si="0"/>
        <v>1.3310185185189602E-3</v>
      </c>
      <c r="M18" s="5">
        <v>0</v>
      </c>
      <c r="N18" s="5">
        <f t="shared" si="1"/>
        <v>0</v>
      </c>
      <c r="P18" s="68">
        <v>32.65</v>
      </c>
      <c r="Q18" s="2">
        <v>0</v>
      </c>
      <c r="S18" s="68">
        <v>41.16</v>
      </c>
      <c r="T18" s="2">
        <v>0</v>
      </c>
      <c r="V18" s="68">
        <v>38.020000000000003</v>
      </c>
      <c r="W18" s="2">
        <v>0</v>
      </c>
      <c r="Y18" s="68">
        <v>34.659999999999997</v>
      </c>
      <c r="Z18" s="2">
        <v>0</v>
      </c>
      <c r="AB18" s="68">
        <v>38.869999999999997</v>
      </c>
      <c r="AC18" s="2">
        <v>2</v>
      </c>
      <c r="AE18" s="2"/>
      <c r="AH18" s="68">
        <v>158.5</v>
      </c>
      <c r="AI18" s="75">
        <v>192</v>
      </c>
      <c r="AJ18" s="6">
        <f t="shared" si="2"/>
        <v>-33.5</v>
      </c>
      <c r="AK18" s="5">
        <f t="shared" si="3"/>
        <v>0</v>
      </c>
      <c r="AL18" s="2">
        <v>0</v>
      </c>
      <c r="AN18" s="55">
        <f t="shared" si="4"/>
        <v>48.34</v>
      </c>
      <c r="AP18" s="50"/>
    </row>
    <row r="19" spans="1:42" hidden="1" x14ac:dyDescent="0.2">
      <c r="A19" s="65">
        <v>10</v>
      </c>
      <c r="B19" s="66" t="s">
        <v>44</v>
      </c>
      <c r="C19" s="66" t="s">
        <v>80</v>
      </c>
      <c r="D19" s="51"/>
      <c r="E19" s="46">
        <v>0.44791666666666702</v>
      </c>
      <c r="F19" s="2"/>
      <c r="G19" s="46">
        <v>0.4987037037037037</v>
      </c>
      <c r="I19" s="3">
        <f t="shared" si="5"/>
        <v>5.0787037037036686E-2</v>
      </c>
      <c r="J19" s="46">
        <v>4.791666666666667E-2</v>
      </c>
      <c r="K19" s="64">
        <f t="shared" si="0"/>
        <v>2.8703703703700165E-3</v>
      </c>
      <c r="M19" s="5">
        <v>0</v>
      </c>
      <c r="N19" s="5">
        <f t="shared" si="1"/>
        <v>0</v>
      </c>
      <c r="P19" s="68">
        <v>40.54</v>
      </c>
      <c r="Q19" s="2">
        <v>0</v>
      </c>
      <c r="S19" s="68">
        <v>36.25</v>
      </c>
      <c r="T19" s="2">
        <v>0</v>
      </c>
      <c r="V19" s="68">
        <v>40.4</v>
      </c>
      <c r="W19" s="2">
        <v>0</v>
      </c>
      <c r="Y19" s="68">
        <v>36.44</v>
      </c>
      <c r="Z19" s="2">
        <v>0</v>
      </c>
      <c r="AB19" s="68">
        <v>40.270000000000003</v>
      </c>
      <c r="AC19" s="2">
        <v>0</v>
      </c>
      <c r="AE19" s="2"/>
      <c r="AH19" s="68">
        <v>148.22</v>
      </c>
      <c r="AI19" s="75">
        <v>192</v>
      </c>
      <c r="AJ19" s="6">
        <f t="shared" si="2"/>
        <v>-43.78</v>
      </c>
      <c r="AK19" s="5">
        <f t="shared" si="3"/>
        <v>0</v>
      </c>
      <c r="AL19" s="2">
        <v>6</v>
      </c>
      <c r="AN19" s="55">
        <f t="shared" si="4"/>
        <v>54.475000000000001</v>
      </c>
      <c r="AP19" s="50"/>
    </row>
    <row r="20" spans="1:42" hidden="1" x14ac:dyDescent="0.2">
      <c r="A20" s="65">
        <v>11</v>
      </c>
      <c r="B20" s="66" t="s">
        <v>45</v>
      </c>
      <c r="C20" s="66" t="s">
        <v>80</v>
      </c>
      <c r="E20" s="46">
        <v>0.45138888888888901</v>
      </c>
      <c r="F20" s="2"/>
      <c r="G20" s="46">
        <v>0.50033564814814813</v>
      </c>
      <c r="I20" s="3">
        <f t="shared" si="5"/>
        <v>4.8946759259259121E-2</v>
      </c>
      <c r="J20" s="46">
        <v>4.791666666666667E-2</v>
      </c>
      <c r="K20" s="64">
        <f t="shared" si="0"/>
        <v>1.0300925925924506E-3</v>
      </c>
      <c r="M20" s="5">
        <v>0</v>
      </c>
      <c r="N20" s="5">
        <f t="shared" si="1"/>
        <v>0</v>
      </c>
      <c r="P20" s="68">
        <v>35.47</v>
      </c>
      <c r="Q20" s="2">
        <v>0</v>
      </c>
      <c r="S20" s="68">
        <v>32.44</v>
      </c>
      <c r="T20" s="2">
        <v>0</v>
      </c>
      <c r="V20" s="68">
        <v>40.43</v>
      </c>
      <c r="W20" s="2">
        <v>0</v>
      </c>
      <c r="Y20" s="68">
        <v>34.78</v>
      </c>
      <c r="Z20" s="2">
        <v>0</v>
      </c>
      <c r="AB20" s="68">
        <v>33.69</v>
      </c>
      <c r="AC20" s="2">
        <v>0</v>
      </c>
      <c r="AE20" s="2"/>
      <c r="AH20" s="68">
        <v>176.15</v>
      </c>
      <c r="AI20" s="75">
        <v>192</v>
      </c>
      <c r="AJ20" s="6">
        <f t="shared" si="2"/>
        <v>-15.849999999999994</v>
      </c>
      <c r="AK20" s="5">
        <f t="shared" si="3"/>
        <v>0</v>
      </c>
      <c r="AL20" s="2">
        <v>9</v>
      </c>
      <c r="AN20" s="55">
        <f t="shared" si="4"/>
        <v>53.202500000000001</v>
      </c>
      <c r="AP20" s="50"/>
    </row>
    <row r="21" spans="1:42" hidden="1" x14ac:dyDescent="0.2">
      <c r="A21" s="65">
        <v>12</v>
      </c>
      <c r="B21" s="66" t="s">
        <v>46</v>
      </c>
      <c r="C21" s="66" t="s">
        <v>81</v>
      </c>
      <c r="E21" s="46">
        <v>0.45486111111111099</v>
      </c>
      <c r="F21" s="2"/>
      <c r="G21" s="46">
        <v>0.50312500000000004</v>
      </c>
      <c r="I21" s="3">
        <f t="shared" si="5"/>
        <v>4.826388888888905E-2</v>
      </c>
      <c r="J21" s="46">
        <v>4.791666666666667E-2</v>
      </c>
      <c r="K21" s="64">
        <f t="shared" si="0"/>
        <v>3.4722222222238058E-4</v>
      </c>
      <c r="M21" s="5">
        <v>0</v>
      </c>
      <c r="N21" s="5">
        <f t="shared" si="1"/>
        <v>0</v>
      </c>
      <c r="P21" s="68">
        <v>34.92</v>
      </c>
      <c r="Q21" s="2">
        <v>0</v>
      </c>
      <c r="S21" s="68">
        <v>36.5</v>
      </c>
      <c r="T21" s="2">
        <v>0</v>
      </c>
      <c r="V21" s="68">
        <v>39.61</v>
      </c>
      <c r="W21" s="2">
        <v>0</v>
      </c>
      <c r="Y21" s="68">
        <v>37.29</v>
      </c>
      <c r="Z21" s="2">
        <v>0</v>
      </c>
      <c r="AB21" s="68">
        <v>37.9</v>
      </c>
      <c r="AC21" s="2">
        <v>0</v>
      </c>
      <c r="AE21" s="2"/>
      <c r="AH21" s="68">
        <v>155.38</v>
      </c>
      <c r="AI21" s="75">
        <v>192</v>
      </c>
      <c r="AJ21" s="6">
        <f t="shared" si="2"/>
        <v>-36.620000000000005</v>
      </c>
      <c r="AK21" s="5">
        <f t="shared" si="3"/>
        <v>0</v>
      </c>
      <c r="AL21" s="2">
        <v>0</v>
      </c>
      <c r="AN21" s="55">
        <f t="shared" si="4"/>
        <v>46.555</v>
      </c>
      <c r="AP21" s="50"/>
    </row>
    <row r="22" spans="1:42" hidden="1" x14ac:dyDescent="0.2">
      <c r="A22" s="65">
        <v>13</v>
      </c>
      <c r="B22" s="66" t="s">
        <v>47</v>
      </c>
      <c r="C22" s="66" t="s">
        <v>79</v>
      </c>
      <c r="E22" s="46">
        <v>0.45833333333333298</v>
      </c>
      <c r="F22" s="2"/>
      <c r="G22" s="46">
        <v>0.50817129629629632</v>
      </c>
      <c r="I22" s="3">
        <f t="shared" si="5"/>
        <v>4.9837962962963334E-2</v>
      </c>
      <c r="J22" s="46">
        <v>4.791666666666667E-2</v>
      </c>
      <c r="K22" s="64">
        <f t="shared" si="0"/>
        <v>1.9212962962966637E-3</v>
      </c>
      <c r="M22" s="5">
        <v>0</v>
      </c>
      <c r="N22" s="5">
        <f t="shared" si="1"/>
        <v>0</v>
      </c>
      <c r="P22" s="68">
        <v>46.9</v>
      </c>
      <c r="Q22" s="2">
        <v>0</v>
      </c>
      <c r="S22" s="68">
        <v>40.04</v>
      </c>
      <c r="T22" s="2">
        <v>0</v>
      </c>
      <c r="V22" s="68">
        <v>47.1</v>
      </c>
      <c r="W22" s="2">
        <v>0</v>
      </c>
      <c r="Y22" s="68">
        <v>42.97</v>
      </c>
      <c r="Z22" s="2">
        <v>0</v>
      </c>
      <c r="AB22" s="68">
        <v>45.51</v>
      </c>
      <c r="AC22" s="2">
        <v>0</v>
      </c>
      <c r="AE22" s="2"/>
      <c r="AH22" s="68">
        <v>153.63999999999999</v>
      </c>
      <c r="AI22" s="75">
        <v>192</v>
      </c>
      <c r="AJ22" s="6">
        <f t="shared" si="2"/>
        <v>-38.360000000000014</v>
      </c>
      <c r="AK22" s="5">
        <f t="shared" si="3"/>
        <v>0</v>
      </c>
      <c r="AL22" s="2">
        <v>0</v>
      </c>
      <c r="AN22" s="55">
        <f t="shared" si="4"/>
        <v>55.629999999999995</v>
      </c>
      <c r="AP22" s="50"/>
    </row>
    <row r="23" spans="1:42" hidden="1" x14ac:dyDescent="0.2">
      <c r="A23" s="65">
        <v>14</v>
      </c>
      <c r="B23" s="66" t="s">
        <v>48</v>
      </c>
      <c r="C23" s="66" t="s">
        <v>78</v>
      </c>
      <c r="E23" s="46">
        <v>0.46180555555555503</v>
      </c>
      <c r="F23" s="2"/>
      <c r="G23" s="46">
        <v>0.51184027777777774</v>
      </c>
      <c r="I23" s="3">
        <f t="shared" si="5"/>
        <v>5.0034722222222716E-2</v>
      </c>
      <c r="J23" s="46">
        <v>4.791666666666667E-2</v>
      </c>
      <c r="K23" s="64">
        <f t="shared" si="0"/>
        <v>2.1180555555560462E-3</v>
      </c>
      <c r="M23" s="5">
        <v>0</v>
      </c>
      <c r="N23" s="5">
        <f t="shared" si="1"/>
        <v>0</v>
      </c>
      <c r="P23" s="68">
        <v>47.4</v>
      </c>
      <c r="Q23" s="2">
        <v>0</v>
      </c>
      <c r="S23" s="68">
        <v>41.91</v>
      </c>
      <c r="T23" s="2">
        <v>0</v>
      </c>
      <c r="V23" s="68">
        <v>47.85</v>
      </c>
      <c r="W23" s="2">
        <v>0</v>
      </c>
      <c r="Y23" s="68">
        <v>47</v>
      </c>
      <c r="Z23" s="2">
        <v>0</v>
      </c>
      <c r="AB23" s="68">
        <v>42.09</v>
      </c>
      <c r="AC23" s="2">
        <v>0</v>
      </c>
      <c r="AE23" s="2"/>
      <c r="AH23" s="68">
        <v>195.49</v>
      </c>
      <c r="AI23" s="75">
        <v>192</v>
      </c>
      <c r="AJ23" s="6">
        <f t="shared" si="2"/>
        <v>3.4900000000000091</v>
      </c>
      <c r="AK23" s="5">
        <f t="shared" si="3"/>
        <v>1.7450000000000045</v>
      </c>
      <c r="AL23" s="2">
        <v>9</v>
      </c>
      <c r="AN23" s="55">
        <f t="shared" si="4"/>
        <v>67.307500000000005</v>
      </c>
      <c r="AP23" s="50"/>
    </row>
    <row r="24" spans="1:42" hidden="1" x14ac:dyDescent="0.2">
      <c r="A24" s="65">
        <v>15</v>
      </c>
      <c r="B24" s="66" t="s">
        <v>49</v>
      </c>
      <c r="C24" s="66" t="s">
        <v>81</v>
      </c>
      <c r="E24" s="46">
        <v>0.46527777777777801</v>
      </c>
      <c r="F24" s="2"/>
      <c r="G24" s="46">
        <v>0.50924768518518515</v>
      </c>
      <c r="I24" s="3">
        <f t="shared" si="5"/>
        <v>4.3969907407407138E-2</v>
      </c>
      <c r="J24" s="46">
        <v>4.791666666666667E-2</v>
      </c>
      <c r="K24" s="64">
        <f t="shared" si="0"/>
        <v>3.9467592592595316E-3</v>
      </c>
      <c r="M24" s="5">
        <f t="shared" si="6"/>
        <v>70.250000000005883</v>
      </c>
      <c r="N24" s="5">
        <f t="shared" si="1"/>
        <v>70.250000000005883</v>
      </c>
      <c r="P24" s="68">
        <v>42.18</v>
      </c>
      <c r="Q24" s="2">
        <v>0</v>
      </c>
      <c r="S24" s="68">
        <v>47.87</v>
      </c>
      <c r="T24" s="2">
        <v>20</v>
      </c>
      <c r="V24" s="68">
        <v>40.31</v>
      </c>
      <c r="W24" s="2">
        <v>0</v>
      </c>
      <c r="Y24" s="68">
        <v>45.03</v>
      </c>
      <c r="Z24" s="2">
        <v>0</v>
      </c>
      <c r="AB24" s="68">
        <v>73.27</v>
      </c>
      <c r="AC24" s="2">
        <v>20</v>
      </c>
      <c r="AE24" s="2"/>
      <c r="AH24" s="68">
        <v>168.19</v>
      </c>
      <c r="AI24" s="75">
        <v>192</v>
      </c>
      <c r="AJ24" s="6">
        <f t="shared" si="2"/>
        <v>-23.810000000000002</v>
      </c>
      <c r="AK24" s="5">
        <f t="shared" si="3"/>
        <v>0</v>
      </c>
      <c r="AL24" s="2">
        <v>0</v>
      </c>
      <c r="AN24" s="55">
        <f t="shared" si="4"/>
        <v>172.41500000000588</v>
      </c>
      <c r="AP24" s="50"/>
    </row>
    <row r="25" spans="1:42" hidden="1" x14ac:dyDescent="0.2">
      <c r="A25" s="65">
        <v>16</v>
      </c>
      <c r="B25" s="66" t="s">
        <v>50</v>
      </c>
      <c r="C25" s="66" t="s">
        <v>78</v>
      </c>
      <c r="D25" s="51"/>
      <c r="E25" s="46">
        <v>0.46875</v>
      </c>
      <c r="F25" s="2"/>
      <c r="G25" s="46">
        <v>0.51722222222222225</v>
      </c>
      <c r="I25" s="3">
        <f t="shared" si="5"/>
        <v>4.847222222222225E-2</v>
      </c>
      <c r="J25" s="46">
        <v>4.791666666666667E-2</v>
      </c>
      <c r="K25" s="64">
        <f t="shared" si="0"/>
        <v>5.5555555555557995E-4</v>
      </c>
      <c r="M25" s="5">
        <v>0</v>
      </c>
      <c r="N25" s="5">
        <f t="shared" si="1"/>
        <v>0</v>
      </c>
      <c r="P25" s="68">
        <v>44.89</v>
      </c>
      <c r="Q25" s="2">
        <v>0</v>
      </c>
      <c r="S25" s="68">
        <v>38.53</v>
      </c>
      <c r="T25" s="2">
        <v>0</v>
      </c>
      <c r="V25" s="68">
        <v>42.94</v>
      </c>
      <c r="W25" s="2">
        <v>0</v>
      </c>
      <c r="Y25" s="68">
        <v>40.869999999999997</v>
      </c>
      <c r="Z25" s="2">
        <v>0</v>
      </c>
      <c r="AB25" s="68">
        <v>44.55</v>
      </c>
      <c r="AC25" s="2">
        <v>0</v>
      </c>
      <c r="AE25" s="2"/>
      <c r="AH25" s="68">
        <v>167.25</v>
      </c>
      <c r="AI25" s="75">
        <v>192</v>
      </c>
      <c r="AJ25" s="6">
        <f t="shared" si="2"/>
        <v>-24.75</v>
      </c>
      <c r="AK25" s="5">
        <f t="shared" si="3"/>
        <v>0</v>
      </c>
      <c r="AL25" s="2">
        <v>6</v>
      </c>
      <c r="AN25" s="55">
        <f t="shared" si="4"/>
        <v>58.944999999999993</v>
      </c>
      <c r="AP25" s="50"/>
    </row>
    <row r="26" spans="1:42" hidden="1" x14ac:dyDescent="0.2">
      <c r="A26" s="65">
        <v>17</v>
      </c>
      <c r="B26" s="66" t="s">
        <v>39</v>
      </c>
      <c r="C26" s="66" t="s">
        <v>80</v>
      </c>
      <c r="D26" s="51"/>
      <c r="E26" s="46">
        <v>0.47222222222222199</v>
      </c>
      <c r="F26" s="2"/>
      <c r="G26" s="46">
        <v>0.52030092592592592</v>
      </c>
      <c r="I26" s="3">
        <f t="shared" si="5"/>
        <v>4.8078703703703929E-2</v>
      </c>
      <c r="J26" s="46">
        <v>4.791666666666667E-2</v>
      </c>
      <c r="K26" s="64">
        <f t="shared" si="0"/>
        <v>1.6203703703725897E-4</v>
      </c>
      <c r="M26" s="5">
        <v>0</v>
      </c>
      <c r="N26" s="5">
        <f t="shared" si="1"/>
        <v>0</v>
      </c>
      <c r="P26" s="68">
        <v>37.72</v>
      </c>
      <c r="Q26" s="2">
        <v>0</v>
      </c>
      <c r="S26" s="68">
        <v>34.44</v>
      </c>
      <c r="T26" s="2">
        <v>0</v>
      </c>
      <c r="V26" s="68">
        <v>39.03</v>
      </c>
      <c r="W26" s="2">
        <v>0</v>
      </c>
      <c r="Y26" s="68">
        <v>37.25</v>
      </c>
      <c r="Z26" s="2">
        <v>0</v>
      </c>
      <c r="AB26" s="68">
        <v>42.19</v>
      </c>
      <c r="AC26" s="2">
        <v>0</v>
      </c>
      <c r="AE26" s="2"/>
      <c r="AH26" s="68">
        <v>156.80000000000001</v>
      </c>
      <c r="AI26" s="75">
        <v>192</v>
      </c>
      <c r="AJ26" s="6">
        <f t="shared" si="2"/>
        <v>-35.199999999999989</v>
      </c>
      <c r="AK26" s="5">
        <f t="shared" si="3"/>
        <v>0</v>
      </c>
      <c r="AL26" s="2">
        <v>0</v>
      </c>
      <c r="AN26" s="55">
        <f t="shared" si="4"/>
        <v>47.657499999999999</v>
      </c>
    </row>
    <row r="27" spans="1:42" s="53" customFormat="1" hidden="1" x14ac:dyDescent="0.2">
      <c r="A27" s="65">
        <v>18</v>
      </c>
      <c r="B27" s="66" t="s">
        <v>52</v>
      </c>
      <c r="C27" s="66" t="s">
        <v>78</v>
      </c>
      <c r="E27" s="46">
        <v>0.47569444444444398</v>
      </c>
      <c r="F27" s="2"/>
      <c r="G27" s="46">
        <v>0.52626157407407403</v>
      </c>
      <c r="H27" s="4"/>
      <c r="I27" s="3">
        <f t="shared" si="5"/>
        <v>5.0567129629630059E-2</v>
      </c>
      <c r="J27" s="46">
        <v>4.791666666666667E-2</v>
      </c>
      <c r="K27" s="64">
        <f t="shared" si="0"/>
        <v>2.6504629629633888E-3</v>
      </c>
      <c r="L27" s="4"/>
      <c r="M27" s="5">
        <v>0</v>
      </c>
      <c r="N27" s="5">
        <f t="shared" si="1"/>
        <v>0</v>
      </c>
      <c r="O27" s="2"/>
      <c r="P27" s="68">
        <v>44.21</v>
      </c>
      <c r="Q27" s="2">
        <v>0</v>
      </c>
      <c r="R27" s="2"/>
      <c r="S27" s="68">
        <v>39.31</v>
      </c>
      <c r="T27" s="2">
        <v>0</v>
      </c>
      <c r="U27" s="2"/>
      <c r="V27" s="68">
        <v>40.9</v>
      </c>
      <c r="W27" s="2">
        <v>0</v>
      </c>
      <c r="X27" s="2"/>
      <c r="Y27" s="68">
        <v>42.44</v>
      </c>
      <c r="Z27" s="2">
        <v>0</v>
      </c>
      <c r="AA27" s="2"/>
      <c r="AB27" s="68">
        <v>56.2</v>
      </c>
      <c r="AC27" s="2">
        <v>0</v>
      </c>
      <c r="AD27" s="2"/>
      <c r="AE27" s="2"/>
      <c r="AF27" s="2"/>
      <c r="AG27" s="2"/>
      <c r="AH27" s="68">
        <v>194.2</v>
      </c>
      <c r="AI27" s="75">
        <v>192</v>
      </c>
      <c r="AJ27" s="6">
        <f t="shared" si="2"/>
        <v>2.1999999999999886</v>
      </c>
      <c r="AK27" s="5">
        <f t="shared" si="3"/>
        <v>1.0999999999999943</v>
      </c>
      <c r="AL27" s="2">
        <v>0</v>
      </c>
      <c r="AM27" s="2"/>
      <c r="AN27" s="55">
        <f t="shared" si="4"/>
        <v>56.864999999999995</v>
      </c>
      <c r="AO27" s="7"/>
      <c r="AP27" s="8"/>
    </row>
    <row r="28" spans="1:42" s="53" customFormat="1" hidden="1" x14ac:dyDescent="0.2">
      <c r="A28" s="65">
        <v>19</v>
      </c>
      <c r="B28" s="66" t="s">
        <v>53</v>
      </c>
      <c r="C28" s="66" t="s">
        <v>81</v>
      </c>
      <c r="E28" s="46">
        <v>0.4861111111111111</v>
      </c>
      <c r="F28" s="2"/>
      <c r="G28" s="46">
        <v>0.53417824074074072</v>
      </c>
      <c r="H28" s="4"/>
      <c r="I28" s="3">
        <f t="shared" si="5"/>
        <v>4.8067129629629612E-2</v>
      </c>
      <c r="J28" s="46">
        <v>4.791666666666667E-2</v>
      </c>
      <c r="K28" s="64">
        <f t="shared" si="0"/>
        <v>1.5046296296294254E-4</v>
      </c>
      <c r="L28" s="4"/>
      <c r="M28" s="5">
        <v>0</v>
      </c>
      <c r="N28" s="5">
        <f t="shared" si="1"/>
        <v>0</v>
      </c>
      <c r="O28" s="2"/>
      <c r="P28" s="68">
        <v>48.06</v>
      </c>
      <c r="Q28" s="2">
        <v>0</v>
      </c>
      <c r="R28" s="2"/>
      <c r="S28" s="68">
        <v>39.69</v>
      </c>
      <c r="T28" s="2">
        <v>0</v>
      </c>
      <c r="U28" s="2"/>
      <c r="V28" s="68">
        <v>41.01</v>
      </c>
      <c r="W28" s="2">
        <v>0</v>
      </c>
      <c r="X28" s="2"/>
      <c r="Y28" s="68">
        <v>45.66</v>
      </c>
      <c r="Z28" s="2">
        <v>0</v>
      </c>
      <c r="AA28" s="2"/>
      <c r="AB28" s="68">
        <v>43.99</v>
      </c>
      <c r="AC28" s="2">
        <v>0</v>
      </c>
      <c r="AD28" s="2"/>
      <c r="AE28" s="2"/>
      <c r="AF28" s="2"/>
      <c r="AG28" s="2"/>
      <c r="AH28" s="68">
        <v>172.95</v>
      </c>
      <c r="AI28" s="75">
        <v>192</v>
      </c>
      <c r="AJ28" s="6">
        <f t="shared" si="2"/>
        <v>-19.050000000000011</v>
      </c>
      <c r="AK28" s="5">
        <f t="shared" si="3"/>
        <v>0</v>
      </c>
      <c r="AL28" s="2">
        <v>6</v>
      </c>
      <c r="AM28" s="2"/>
      <c r="AN28" s="55">
        <f t="shared" si="4"/>
        <v>60.602499999999999</v>
      </c>
      <c r="AO28" s="7"/>
      <c r="AP28" s="8"/>
    </row>
    <row r="29" spans="1:42" s="53" customFormat="1" hidden="1" x14ac:dyDescent="0.2">
      <c r="A29" s="65">
        <v>4</v>
      </c>
      <c r="B29" s="66" t="s">
        <v>38</v>
      </c>
      <c r="C29" s="66" t="s">
        <v>79</v>
      </c>
      <c r="E29" s="46">
        <v>0.47916666666666669</v>
      </c>
      <c r="F29" s="2"/>
      <c r="G29" s="46">
        <v>0.52986111111111112</v>
      </c>
      <c r="H29" s="4"/>
      <c r="I29" s="3">
        <f t="shared" si="5"/>
        <v>5.0694444444444431E-2</v>
      </c>
      <c r="J29" s="46">
        <v>4.791666666666667E-2</v>
      </c>
      <c r="K29" s="64">
        <f t="shared" si="0"/>
        <v>2.777777777777761E-3</v>
      </c>
      <c r="L29" s="4"/>
      <c r="M29" s="5">
        <v>0</v>
      </c>
      <c r="N29" s="5">
        <f t="shared" si="1"/>
        <v>0</v>
      </c>
      <c r="O29" s="2"/>
      <c r="P29" s="68">
        <v>40.82</v>
      </c>
      <c r="Q29" s="2">
        <v>0</v>
      </c>
      <c r="R29" s="2"/>
      <c r="S29" s="68">
        <v>38.409999999999997</v>
      </c>
      <c r="T29" s="2">
        <v>0</v>
      </c>
      <c r="U29" s="2"/>
      <c r="V29" s="68">
        <v>41.94</v>
      </c>
      <c r="W29" s="2">
        <v>0</v>
      </c>
      <c r="X29" s="2"/>
      <c r="Y29" s="68">
        <v>42.15</v>
      </c>
      <c r="Z29" s="2">
        <v>0</v>
      </c>
      <c r="AA29" s="2"/>
      <c r="AB29" s="68">
        <v>41.67</v>
      </c>
      <c r="AC29" s="2">
        <v>0</v>
      </c>
      <c r="AD29" s="2"/>
      <c r="AE29" s="2"/>
      <c r="AF29" s="2"/>
      <c r="AG29" s="2"/>
      <c r="AH29" s="68">
        <v>142.51</v>
      </c>
      <c r="AI29" s="75">
        <v>192</v>
      </c>
      <c r="AJ29" s="6">
        <f t="shared" si="2"/>
        <v>-49.490000000000009</v>
      </c>
      <c r="AK29" s="5">
        <f t="shared" si="3"/>
        <v>0</v>
      </c>
      <c r="AL29" s="2">
        <v>0</v>
      </c>
      <c r="AM29" s="2"/>
      <c r="AN29" s="55">
        <f t="shared" si="4"/>
        <v>51.247500000000002</v>
      </c>
      <c r="AO29" s="7"/>
      <c r="AP29" s="8"/>
    </row>
    <row r="30" spans="1:42" s="53" customFormat="1" hidden="1" x14ac:dyDescent="0.2">
      <c r="A30" s="65">
        <v>21</v>
      </c>
      <c r="B30" s="66" t="s">
        <v>55</v>
      </c>
      <c r="C30" s="66" t="s">
        <v>79</v>
      </c>
      <c r="E30" s="46">
        <v>0.4826388888888889</v>
      </c>
      <c r="F30" s="2"/>
      <c r="G30" s="46">
        <v>0.53289351851851852</v>
      </c>
      <c r="H30" s="4"/>
      <c r="I30" s="3">
        <f t="shared" si="5"/>
        <v>5.0254629629629621E-2</v>
      </c>
      <c r="J30" s="46">
        <v>4.791666666666667E-2</v>
      </c>
      <c r="K30" s="64">
        <f t="shared" si="0"/>
        <v>2.3379629629629514E-3</v>
      </c>
      <c r="L30" s="4"/>
      <c r="M30" s="5">
        <v>0</v>
      </c>
      <c r="N30" s="5">
        <f t="shared" si="1"/>
        <v>0</v>
      </c>
      <c r="O30" s="2"/>
      <c r="P30" s="68">
        <v>44.01</v>
      </c>
      <c r="Q30" s="2">
        <v>0</v>
      </c>
      <c r="R30" s="2"/>
      <c r="S30" s="68">
        <v>43.6</v>
      </c>
      <c r="T30" s="2">
        <v>0</v>
      </c>
      <c r="U30" s="2"/>
      <c r="V30" s="68">
        <v>45.98</v>
      </c>
      <c r="W30" s="2">
        <v>0</v>
      </c>
      <c r="X30" s="2"/>
      <c r="Y30" s="68">
        <v>50.19</v>
      </c>
      <c r="Z30" s="2">
        <v>0</v>
      </c>
      <c r="AA30" s="2"/>
      <c r="AB30" s="68">
        <v>43.88</v>
      </c>
      <c r="AC30" s="2">
        <v>0</v>
      </c>
      <c r="AD30" s="2"/>
      <c r="AE30" s="2"/>
      <c r="AF30" s="2"/>
      <c r="AG30" s="2"/>
      <c r="AH30" s="68">
        <v>160.28</v>
      </c>
      <c r="AI30" s="75">
        <v>192</v>
      </c>
      <c r="AJ30" s="6">
        <f t="shared" si="2"/>
        <v>-31.72</v>
      </c>
      <c r="AK30" s="5">
        <f t="shared" si="3"/>
        <v>0</v>
      </c>
      <c r="AL30" s="2">
        <v>0</v>
      </c>
      <c r="AM30" s="2"/>
      <c r="AN30" s="55">
        <f t="shared" si="4"/>
        <v>56.914999999999999</v>
      </c>
      <c r="AO30" s="7"/>
      <c r="AP30" s="8"/>
    </row>
    <row r="31" spans="1:42" s="53" customFormat="1" hidden="1" x14ac:dyDescent="0.2">
      <c r="A31" s="65">
        <v>22</v>
      </c>
      <c r="B31" s="66" t="s">
        <v>56</v>
      </c>
      <c r="C31" s="66" t="s">
        <v>81</v>
      </c>
      <c r="E31" s="46">
        <v>0.48958333333333298</v>
      </c>
      <c r="F31" s="2"/>
      <c r="G31" s="46">
        <v>0.54072916666666671</v>
      </c>
      <c r="H31" s="4"/>
      <c r="I31" s="3">
        <f t="shared" si="5"/>
        <v>5.1145833333333723E-2</v>
      </c>
      <c r="J31" s="46">
        <v>4.791666666666667E-2</v>
      </c>
      <c r="K31" s="64">
        <f t="shared" si="0"/>
        <v>3.2291666666670535E-3</v>
      </c>
      <c r="L31" s="4"/>
      <c r="M31" s="5">
        <v>0</v>
      </c>
      <c r="N31" s="5">
        <f t="shared" si="1"/>
        <v>0</v>
      </c>
      <c r="O31" s="2"/>
      <c r="P31" s="68">
        <v>47.73</v>
      </c>
      <c r="Q31" s="2">
        <v>0</v>
      </c>
      <c r="R31" s="2"/>
      <c r="S31" s="68">
        <v>39.31</v>
      </c>
      <c r="T31" s="2">
        <v>0</v>
      </c>
      <c r="U31" s="2"/>
      <c r="V31" s="68">
        <v>44.65</v>
      </c>
      <c r="W31" s="2">
        <v>0</v>
      </c>
      <c r="X31" s="2"/>
      <c r="Y31" s="68">
        <v>39.15</v>
      </c>
      <c r="Z31" s="2">
        <v>0</v>
      </c>
      <c r="AA31" s="2"/>
      <c r="AB31" s="68">
        <v>45.91</v>
      </c>
      <c r="AC31" s="2">
        <v>0</v>
      </c>
      <c r="AD31" s="2"/>
      <c r="AE31" s="2"/>
      <c r="AF31" s="2"/>
      <c r="AG31" s="2"/>
      <c r="AH31" s="68">
        <v>165.66</v>
      </c>
      <c r="AI31" s="75">
        <v>192</v>
      </c>
      <c r="AJ31" s="6">
        <f t="shared" si="2"/>
        <v>-26.340000000000003</v>
      </c>
      <c r="AK31" s="5">
        <f t="shared" si="3"/>
        <v>0</v>
      </c>
      <c r="AL31" s="2">
        <v>18</v>
      </c>
      <c r="AM31" s="2"/>
      <c r="AN31" s="55">
        <f t="shared" si="4"/>
        <v>72.1875</v>
      </c>
      <c r="AO31" s="7"/>
      <c r="AP31" s="8"/>
    </row>
    <row r="32" spans="1:42" hidden="1" x14ac:dyDescent="0.2">
      <c r="A32" s="65">
        <v>24</v>
      </c>
      <c r="B32" s="66" t="s">
        <v>58</v>
      </c>
      <c r="C32" s="66" t="s">
        <v>80</v>
      </c>
      <c r="E32" s="46">
        <v>0.49652777777777701</v>
      </c>
      <c r="F32" s="2"/>
      <c r="G32" s="46">
        <v>0.54527777777777775</v>
      </c>
      <c r="I32" s="3">
        <f t="shared" si="5"/>
        <v>4.8750000000000737E-2</v>
      </c>
      <c r="J32" s="46">
        <v>4.791666666666667E-2</v>
      </c>
      <c r="K32" s="64">
        <f t="shared" si="0"/>
        <v>8.3333333333406728E-4</v>
      </c>
      <c r="M32" s="5">
        <v>0</v>
      </c>
      <c r="N32" s="5">
        <f t="shared" si="1"/>
        <v>0</v>
      </c>
      <c r="P32" s="68">
        <v>70.010000000000005</v>
      </c>
      <c r="Q32" s="2">
        <v>0</v>
      </c>
      <c r="S32" s="68">
        <v>55.16</v>
      </c>
      <c r="T32" s="2">
        <v>0</v>
      </c>
      <c r="V32" s="68">
        <v>50.5</v>
      </c>
      <c r="W32" s="2">
        <v>0</v>
      </c>
      <c r="Y32" s="68">
        <v>76.28</v>
      </c>
      <c r="Z32" s="2">
        <v>0</v>
      </c>
      <c r="AB32" s="68">
        <v>55.27</v>
      </c>
      <c r="AC32" s="2">
        <v>0</v>
      </c>
      <c r="AE32" s="2"/>
      <c r="AH32" s="68">
        <v>181.88</v>
      </c>
      <c r="AI32" s="75">
        <v>192</v>
      </c>
      <c r="AJ32" s="6">
        <f t="shared" si="2"/>
        <v>-10.120000000000005</v>
      </c>
      <c r="AK32" s="5">
        <f t="shared" si="3"/>
        <v>0</v>
      </c>
      <c r="AL32" s="2">
        <v>6</v>
      </c>
      <c r="AN32" s="55">
        <f>N32+(P32*0.25+Q32)+(S32*0.25+T32)+(V32*0.25+W32)+(Y33*0.25+Z33)+(AB32*0.25+AC32)+(AE32*0.25+AF32)+AK32+AL32</f>
        <v>72.305000000000007</v>
      </c>
      <c r="AP32" s="50"/>
    </row>
    <row r="33" spans="1:42" hidden="1" x14ac:dyDescent="0.2">
      <c r="A33" s="65">
        <v>25</v>
      </c>
      <c r="B33" s="66" t="s">
        <v>59</v>
      </c>
      <c r="C33" s="66" t="s">
        <v>81</v>
      </c>
      <c r="E33" s="46">
        <v>0.5</v>
      </c>
      <c r="F33" s="2"/>
      <c r="G33" s="46">
        <v>0.54969907407407403</v>
      </c>
      <c r="I33" s="3">
        <f t="shared" si="5"/>
        <v>4.9699074074074034E-2</v>
      </c>
      <c r="J33" s="46">
        <v>4.791666666666667E-2</v>
      </c>
      <c r="K33" s="64">
        <f t="shared" si="0"/>
        <v>1.7824074074073645E-3</v>
      </c>
      <c r="M33" s="5">
        <v>0</v>
      </c>
      <c r="N33" s="5">
        <f t="shared" si="1"/>
        <v>0</v>
      </c>
      <c r="P33" s="68">
        <v>31.64</v>
      </c>
      <c r="Q33" s="2">
        <v>0</v>
      </c>
      <c r="S33" s="68">
        <v>30.21</v>
      </c>
      <c r="T33" s="2">
        <v>0</v>
      </c>
      <c r="V33" s="68">
        <v>36.36</v>
      </c>
      <c r="W33" s="2">
        <v>0</v>
      </c>
      <c r="Y33" s="68">
        <v>34.28</v>
      </c>
      <c r="Z33" s="2">
        <v>0</v>
      </c>
      <c r="AB33" s="68">
        <v>33.07</v>
      </c>
      <c r="AC33" s="2">
        <v>0</v>
      </c>
      <c r="AE33" s="2"/>
      <c r="AH33" s="68">
        <v>162.04</v>
      </c>
      <c r="AI33" s="75">
        <v>192</v>
      </c>
      <c r="AJ33" s="6">
        <f t="shared" si="2"/>
        <v>-29.960000000000008</v>
      </c>
      <c r="AK33" s="5">
        <f t="shared" si="3"/>
        <v>0</v>
      </c>
      <c r="AL33" s="2">
        <v>3</v>
      </c>
      <c r="AN33" s="55">
        <f>N33+(P33*0.25+Q33)+(S33*0.25+T33)+(V33*0.25+W33)+(Y34*0.25+Z34)+(AB33*0.25+AC33)+(AE33*0.25+AF33)+AK33+AL33</f>
        <v>44.75</v>
      </c>
      <c r="AP33" s="50"/>
    </row>
    <row r="34" spans="1:42" hidden="1" x14ac:dyDescent="0.2">
      <c r="A34" s="65">
        <v>26</v>
      </c>
      <c r="B34" s="66" t="s">
        <v>60</v>
      </c>
      <c r="C34" s="66" t="s">
        <v>80</v>
      </c>
      <c r="E34" s="46">
        <v>0.50347222222222199</v>
      </c>
      <c r="F34" s="2"/>
      <c r="G34" s="46">
        <v>0.55224537037037036</v>
      </c>
      <c r="I34" s="3">
        <f t="shared" si="5"/>
        <v>4.8773148148148371E-2</v>
      </c>
      <c r="J34" s="46">
        <v>4.791666666666667E-2</v>
      </c>
      <c r="K34" s="64">
        <f t="shared" si="0"/>
        <v>8.5648148148170095E-4</v>
      </c>
      <c r="M34" s="5">
        <v>0</v>
      </c>
      <c r="N34" s="5">
        <f t="shared" si="1"/>
        <v>0</v>
      </c>
      <c r="P34" s="68">
        <v>37.049999999999997</v>
      </c>
      <c r="Q34" s="2">
        <v>0</v>
      </c>
      <c r="S34" s="68">
        <v>33.06</v>
      </c>
      <c r="T34" s="2">
        <v>0</v>
      </c>
      <c r="V34" s="68">
        <v>39.450000000000003</v>
      </c>
      <c r="W34" s="2">
        <v>0</v>
      </c>
      <c r="Y34" s="68">
        <v>35.72</v>
      </c>
      <c r="Z34" s="2">
        <v>0</v>
      </c>
      <c r="AB34" s="68">
        <v>36.07</v>
      </c>
      <c r="AC34" s="2">
        <v>0</v>
      </c>
      <c r="AE34" s="2"/>
      <c r="AH34" s="68">
        <v>162.43</v>
      </c>
      <c r="AI34" s="75">
        <v>192</v>
      </c>
      <c r="AJ34" s="6">
        <f t="shared" si="2"/>
        <v>-29.569999999999993</v>
      </c>
      <c r="AK34" s="5">
        <f t="shared" si="3"/>
        <v>0</v>
      </c>
      <c r="AL34" s="2">
        <v>0</v>
      </c>
      <c r="AN34" s="55">
        <f>N34+(P34*0.25+Q34)+(S34*0.25+T34)+(V34*0.25+W34)+(Y35*0.25+Z35)+(AB34*0.25+AC34)+(AE34*0.25+AF34)+AK34+AL34</f>
        <v>46.782499999999999</v>
      </c>
      <c r="AP34" s="50"/>
    </row>
    <row r="35" spans="1:42" hidden="1" x14ac:dyDescent="0.2">
      <c r="A35" s="65">
        <v>27</v>
      </c>
      <c r="B35" s="66" t="s">
        <v>61</v>
      </c>
      <c r="C35" s="66" t="s">
        <v>78</v>
      </c>
      <c r="D35" s="51"/>
      <c r="E35" s="46">
        <v>0.50694444444444398</v>
      </c>
      <c r="F35" s="2"/>
      <c r="G35" s="46">
        <v>0.55488425925925922</v>
      </c>
      <c r="I35" s="3">
        <f t="shared" si="5"/>
        <v>4.793981481481524E-2</v>
      </c>
      <c r="J35" s="46">
        <v>4.791666666666667E-2</v>
      </c>
      <c r="K35" s="64">
        <f t="shared" si="0"/>
        <v>2.3148148148570413E-5</v>
      </c>
      <c r="M35" s="5">
        <v>0</v>
      </c>
      <c r="N35" s="5">
        <f t="shared" si="1"/>
        <v>0</v>
      </c>
      <c r="P35" s="68">
        <v>45.55</v>
      </c>
      <c r="Q35" s="2">
        <v>0</v>
      </c>
      <c r="S35" s="68">
        <v>36.619999999999997</v>
      </c>
      <c r="T35" s="2">
        <v>0</v>
      </c>
      <c r="V35" s="68">
        <v>41.74</v>
      </c>
      <c r="W35" s="2">
        <v>0</v>
      </c>
      <c r="Y35" s="68">
        <v>41.5</v>
      </c>
      <c r="Z35" s="2">
        <v>0</v>
      </c>
      <c r="AB35" s="68">
        <v>42.99</v>
      </c>
      <c r="AC35" s="2">
        <v>20</v>
      </c>
      <c r="AE35" s="2"/>
      <c r="AH35" s="68">
        <v>162.38</v>
      </c>
      <c r="AI35" s="75">
        <v>192</v>
      </c>
      <c r="AJ35" s="6">
        <f t="shared" si="2"/>
        <v>-29.620000000000005</v>
      </c>
      <c r="AK35" s="5">
        <f t="shared" si="3"/>
        <v>0</v>
      </c>
      <c r="AL35" s="2">
        <v>0</v>
      </c>
      <c r="AN35" s="55">
        <f t="shared" ref="AN35:AN37" si="7">N35+(P35*0.25+Q35)+(S35*0.25+T35)+(V35*0.25+W35)+(Y36*0.25+Z36)+(AB35*0.25+AC35)+(AE35*0.25+AF35)+AK35+AL35</f>
        <v>75.827500000000001</v>
      </c>
      <c r="AP35" s="50"/>
    </row>
    <row r="36" spans="1:42" ht="33" customHeight="1" x14ac:dyDescent="0.2">
      <c r="A36" s="65">
        <v>28</v>
      </c>
      <c r="B36" s="67" t="s">
        <v>62</v>
      </c>
      <c r="C36" s="67" t="s">
        <v>91</v>
      </c>
      <c r="D36" s="51"/>
      <c r="E36" s="46">
        <v>0.51041666666666596</v>
      </c>
      <c r="F36" s="2"/>
      <c r="G36" s="46">
        <v>0.55879629629629635</v>
      </c>
      <c r="I36" s="3">
        <f t="shared" si="5"/>
        <v>4.8379629629630383E-2</v>
      </c>
      <c r="J36" s="46">
        <v>4.791666666666667E-2</v>
      </c>
      <c r="K36" s="64">
        <f t="shared" si="0"/>
        <v>4.6296296296371303E-4</v>
      </c>
      <c r="M36" s="5">
        <v>0</v>
      </c>
      <c r="N36" s="5">
        <f t="shared" si="1"/>
        <v>0</v>
      </c>
      <c r="P36" s="68">
        <v>65.88</v>
      </c>
      <c r="Q36" s="2">
        <v>4</v>
      </c>
      <c r="S36" s="68">
        <v>48.31</v>
      </c>
      <c r="T36" s="2">
        <v>0</v>
      </c>
      <c r="V36" s="68">
        <v>42.76</v>
      </c>
      <c r="W36" s="2">
        <v>0</v>
      </c>
      <c r="Y36" s="68">
        <v>48.41</v>
      </c>
      <c r="Z36" s="79">
        <v>2</v>
      </c>
      <c r="AB36" s="68">
        <v>49.56</v>
      </c>
      <c r="AC36" s="2">
        <v>2</v>
      </c>
      <c r="AE36" s="2"/>
      <c r="AH36" s="68">
        <v>187.7</v>
      </c>
      <c r="AI36" s="75">
        <v>192</v>
      </c>
      <c r="AJ36" s="6">
        <f t="shared" si="2"/>
        <v>-4.3000000000000114</v>
      </c>
      <c r="AK36" s="5">
        <f t="shared" si="3"/>
        <v>0</v>
      </c>
      <c r="AL36" s="2">
        <v>3</v>
      </c>
      <c r="AN36" s="55">
        <f t="shared" si="7"/>
        <v>70.91749999999999</v>
      </c>
      <c r="AP36" s="50">
        <v>2</v>
      </c>
    </row>
    <row r="37" spans="1:42" hidden="1" x14ac:dyDescent="0.2">
      <c r="A37" s="65">
        <v>29</v>
      </c>
      <c r="B37" s="67" t="s">
        <v>63</v>
      </c>
      <c r="C37" s="67" t="s">
        <v>78</v>
      </c>
      <c r="D37" s="51"/>
      <c r="E37" s="46">
        <v>0.51388888888888795</v>
      </c>
      <c r="F37" s="2"/>
      <c r="G37" s="46">
        <v>0.56188657407407405</v>
      </c>
      <c r="I37" s="3">
        <f t="shared" si="5"/>
        <v>4.7997685185186101E-2</v>
      </c>
      <c r="J37" s="46">
        <v>4.791666666666667E-2</v>
      </c>
      <c r="K37" s="64">
        <f t="shared" si="0"/>
        <v>8.1018518519430927E-5</v>
      </c>
      <c r="M37" s="5">
        <v>0</v>
      </c>
      <c r="N37" s="5">
        <f t="shared" si="1"/>
        <v>0</v>
      </c>
      <c r="P37" s="68">
        <v>50.98</v>
      </c>
      <c r="Q37" s="2">
        <v>0</v>
      </c>
      <c r="S37" s="68">
        <v>43.85</v>
      </c>
      <c r="T37" s="2">
        <v>0</v>
      </c>
      <c r="V37" s="68">
        <v>42.01</v>
      </c>
      <c r="W37" s="2">
        <v>0</v>
      </c>
      <c r="Y37" s="68">
        <v>41.16</v>
      </c>
      <c r="Z37" s="2">
        <v>0</v>
      </c>
      <c r="AB37" s="68">
        <v>48.37</v>
      </c>
      <c r="AC37" s="2">
        <v>0</v>
      </c>
      <c r="AE37" s="2"/>
      <c r="AH37" s="68">
        <v>175.82</v>
      </c>
      <c r="AI37" s="75">
        <v>192</v>
      </c>
      <c r="AJ37" s="6">
        <f t="shared" si="2"/>
        <v>-16.180000000000007</v>
      </c>
      <c r="AK37" s="5">
        <f t="shared" si="3"/>
        <v>0</v>
      </c>
      <c r="AL37" s="2">
        <v>6</v>
      </c>
      <c r="AN37" s="55">
        <f t="shared" si="7"/>
        <v>63.09</v>
      </c>
      <c r="AP37" s="50"/>
    </row>
    <row r="38" spans="1:42" hidden="1" x14ac:dyDescent="0.2">
      <c r="A38" s="65">
        <v>30</v>
      </c>
      <c r="B38" s="66" t="s">
        <v>66</v>
      </c>
      <c r="C38" s="66" t="s">
        <v>80</v>
      </c>
      <c r="E38" s="46">
        <v>0.51736111111111105</v>
      </c>
      <c r="F38" s="2"/>
      <c r="G38" s="46">
        <v>0.56528935185185181</v>
      </c>
      <c r="I38" s="3">
        <f t="shared" si="5"/>
        <v>4.7928240740740757E-2</v>
      </c>
      <c r="J38" s="46">
        <v>4.791666666666667E-2</v>
      </c>
      <c r="K38" s="64">
        <f t="shared" si="0"/>
        <v>1.1574074074087448E-5</v>
      </c>
      <c r="M38" s="5">
        <v>0</v>
      </c>
      <c r="N38" s="5">
        <f t="shared" si="1"/>
        <v>0</v>
      </c>
      <c r="P38" s="68">
        <v>46.03</v>
      </c>
      <c r="Q38" s="2">
        <v>0</v>
      </c>
      <c r="S38" s="68">
        <v>40.47</v>
      </c>
      <c r="T38" s="2">
        <v>0</v>
      </c>
      <c r="V38" s="68">
        <v>42.9</v>
      </c>
      <c r="W38" s="2">
        <v>0</v>
      </c>
      <c r="Y38" s="68">
        <v>43.15</v>
      </c>
      <c r="Z38" s="2">
        <v>0</v>
      </c>
      <c r="AB38" s="68">
        <v>43.92</v>
      </c>
      <c r="AC38" s="2">
        <v>0</v>
      </c>
      <c r="AE38" s="2"/>
      <c r="AH38" s="68">
        <v>160.72</v>
      </c>
      <c r="AI38" s="75">
        <v>192</v>
      </c>
      <c r="AJ38" s="6">
        <f t="shared" si="2"/>
        <v>-31.28</v>
      </c>
      <c r="AK38" s="5">
        <f t="shared" si="3"/>
        <v>0</v>
      </c>
      <c r="AL38" s="2">
        <v>0</v>
      </c>
      <c r="AN38" s="55">
        <f>N38+(P38*0.25+Q38)+(S38*0.25+T38)+(V38*0.25+W38)+(Y39*0.25+Z39)+(AB38*0.25+AC38)+(AE38*0.25+AF38)+AK38+AL38</f>
        <v>52.350000000000009</v>
      </c>
      <c r="AP38" s="50"/>
    </row>
    <row r="39" spans="1:42" hidden="1" x14ac:dyDescent="0.2">
      <c r="A39" s="65">
        <v>31</v>
      </c>
      <c r="B39" s="66" t="s">
        <v>67</v>
      </c>
      <c r="C39" s="66" t="s">
        <v>80</v>
      </c>
      <c r="E39" s="46">
        <v>0.52083333333333304</v>
      </c>
      <c r="F39" s="2"/>
      <c r="G39" s="46">
        <v>0.56995370370370368</v>
      </c>
      <c r="I39" s="3">
        <f t="shared" si="5"/>
        <v>4.9120370370370647E-2</v>
      </c>
      <c r="J39" s="46">
        <v>4.791666666666667E-2</v>
      </c>
      <c r="K39" s="64">
        <f t="shared" si="0"/>
        <v>1.2037037037039774E-3</v>
      </c>
      <c r="M39" s="5">
        <v>0</v>
      </c>
      <c r="N39" s="5">
        <f t="shared" si="1"/>
        <v>0</v>
      </c>
      <c r="P39" s="68">
        <v>35.71</v>
      </c>
      <c r="Q39" s="2">
        <v>0</v>
      </c>
      <c r="S39" s="68">
        <v>34.44</v>
      </c>
      <c r="T39" s="2">
        <v>0</v>
      </c>
      <c r="V39" s="68">
        <v>38.33</v>
      </c>
      <c r="W39" s="2">
        <v>0</v>
      </c>
      <c r="Y39" s="68">
        <v>36.08</v>
      </c>
      <c r="Z39" s="2">
        <v>0</v>
      </c>
      <c r="AB39" s="68">
        <v>39.130000000000003</v>
      </c>
      <c r="AC39" s="2">
        <v>0</v>
      </c>
      <c r="AE39" s="2"/>
      <c r="AH39" s="68">
        <v>167.83</v>
      </c>
      <c r="AI39" s="75">
        <v>192</v>
      </c>
      <c r="AJ39" s="6">
        <f t="shared" si="2"/>
        <v>-24.169999999999987</v>
      </c>
      <c r="AK39" s="5">
        <f t="shared" si="3"/>
        <v>0</v>
      </c>
      <c r="AL39" s="2">
        <v>0</v>
      </c>
      <c r="AN39" s="55">
        <f>N39+(P39*0.25+Q39)+(S39*0.25+T39)+(V39*0.25+W39)+(Y40*0.25+Z40)+(AB39*0.25+AC39)+(AE39*0.25+AF39)+AK39+AL39</f>
        <v>47.612499999999997</v>
      </c>
      <c r="AP39" s="50"/>
    </row>
    <row r="40" spans="1:42" hidden="1" x14ac:dyDescent="0.2">
      <c r="A40" s="65">
        <v>43</v>
      </c>
      <c r="B40" s="66" t="s">
        <v>65</v>
      </c>
      <c r="C40" s="66" t="s">
        <v>81</v>
      </c>
      <c r="E40" s="46">
        <v>0.52430555555555503</v>
      </c>
      <c r="F40" s="2"/>
      <c r="G40" s="46">
        <v>0.57250000000000001</v>
      </c>
      <c r="I40" s="3">
        <f t="shared" si="5"/>
        <v>4.8194444444444984E-2</v>
      </c>
      <c r="J40" s="46">
        <v>4.791666666666667E-2</v>
      </c>
      <c r="K40" s="64">
        <f t="shared" si="0"/>
        <v>2.7777777777831386E-4</v>
      </c>
      <c r="M40" s="5">
        <v>0</v>
      </c>
      <c r="N40" s="5">
        <v>0</v>
      </c>
      <c r="P40" s="68">
        <v>67.34</v>
      </c>
      <c r="Q40" s="2">
        <v>0</v>
      </c>
      <c r="S40" s="68">
        <v>39.19</v>
      </c>
      <c r="T40" s="2">
        <v>0</v>
      </c>
      <c r="V40" s="68">
        <v>46.03</v>
      </c>
      <c r="W40" s="2">
        <v>0</v>
      </c>
      <c r="Y40" s="68">
        <v>42.84</v>
      </c>
      <c r="Z40" s="2">
        <v>0</v>
      </c>
      <c r="AB40" s="68">
        <v>41.9</v>
      </c>
      <c r="AC40" s="2">
        <v>0</v>
      </c>
      <c r="AE40" s="2"/>
      <c r="AH40" s="68">
        <v>173.85</v>
      </c>
      <c r="AI40" s="75">
        <v>192</v>
      </c>
      <c r="AJ40" s="6">
        <f t="shared" si="2"/>
        <v>-18.150000000000006</v>
      </c>
      <c r="AK40" s="5">
        <f t="shared" si="3"/>
        <v>0</v>
      </c>
      <c r="AL40" s="2">
        <v>6</v>
      </c>
      <c r="AN40" s="55">
        <f>N40+(P40*0.25+Q40)+(S40*0.25+T40)+(V40*0.25+W40)+(Y41*0.25+Z41)+(AB40*0.25+AC40)+(AE40*0.25+AF40)+AK40+AL40</f>
        <v>66.262500000000003</v>
      </c>
      <c r="AP40" s="50"/>
    </row>
    <row r="41" spans="1:42" s="53" customFormat="1" hidden="1" x14ac:dyDescent="0.2">
      <c r="A41" s="65">
        <v>33</v>
      </c>
      <c r="B41" s="66" t="s">
        <v>69</v>
      </c>
      <c r="C41" s="66" t="s">
        <v>80</v>
      </c>
      <c r="E41" s="46">
        <v>0.52777777777777701</v>
      </c>
      <c r="F41" s="2"/>
      <c r="G41" s="46">
        <v>0.57670138888888889</v>
      </c>
      <c r="H41" s="4"/>
      <c r="I41" s="3">
        <f t="shared" si="5"/>
        <v>4.8923611111111875E-2</v>
      </c>
      <c r="J41" s="46">
        <v>4.791666666666667E-2</v>
      </c>
      <c r="K41" s="64">
        <f t="shared" si="0"/>
        <v>1.0069444444452055E-3</v>
      </c>
      <c r="L41" s="4"/>
      <c r="M41" s="5">
        <v>0</v>
      </c>
      <c r="N41" s="5">
        <f t="shared" si="1"/>
        <v>0</v>
      </c>
      <c r="O41" s="2"/>
      <c r="P41" s="68">
        <v>43.25</v>
      </c>
      <c r="Q41" s="2">
        <v>0</v>
      </c>
      <c r="R41" s="2"/>
      <c r="S41" s="68">
        <v>44.43</v>
      </c>
      <c r="T41" s="2">
        <v>0</v>
      </c>
      <c r="U41" s="2"/>
      <c r="V41" s="68">
        <v>46.03</v>
      </c>
      <c r="W41" s="2">
        <v>0</v>
      </c>
      <c r="X41" s="2"/>
      <c r="Y41" s="68">
        <v>46.59</v>
      </c>
      <c r="Z41" s="2">
        <v>0</v>
      </c>
      <c r="AA41" s="2"/>
      <c r="AB41" s="68">
        <v>50.31</v>
      </c>
      <c r="AC41" s="2">
        <v>0</v>
      </c>
      <c r="AD41" s="2"/>
      <c r="AE41" s="2"/>
      <c r="AF41" s="2"/>
      <c r="AG41" s="2"/>
      <c r="AH41" s="68">
        <v>147.80000000000001</v>
      </c>
      <c r="AI41" s="75">
        <v>192</v>
      </c>
      <c r="AJ41" s="6">
        <f t="shared" si="2"/>
        <v>-44.199999999999989</v>
      </c>
      <c r="AK41" s="5">
        <f t="shared" si="3"/>
        <v>0</v>
      </c>
      <c r="AL41" s="2">
        <v>0</v>
      </c>
      <c r="AM41" s="2"/>
      <c r="AN41" s="55">
        <f t="shared" ref="AN41:AN51" si="8">N41+(P41*0.25+Q41)+(S41*0.25+T41)+(V41*0.25+W41)+(Y41*0.25+Z41)+(AB41*0.25+AC41)+(AE41*0.25+AF41)+AK41+AL41</f>
        <v>57.652500000000003</v>
      </c>
      <c r="AO41" s="7"/>
      <c r="AP41" s="8"/>
    </row>
    <row r="42" spans="1:42" s="53" customFormat="1" hidden="1" x14ac:dyDescent="0.2">
      <c r="A42" s="65">
        <v>34</v>
      </c>
      <c r="B42" s="66" t="s">
        <v>70</v>
      </c>
      <c r="C42" s="66" t="s">
        <v>81</v>
      </c>
      <c r="E42" s="46">
        <v>0.531249999999999</v>
      </c>
      <c r="F42" s="2"/>
      <c r="G42" s="46">
        <v>0.57961805555555557</v>
      </c>
      <c r="H42" s="4"/>
      <c r="I42" s="3">
        <f t="shared" si="5"/>
        <v>4.8368055555556566E-2</v>
      </c>
      <c r="J42" s="46">
        <v>4.791666666666667E-2</v>
      </c>
      <c r="K42" s="64">
        <f t="shared" si="0"/>
        <v>4.513888888898962E-4</v>
      </c>
      <c r="L42" s="4"/>
      <c r="M42" s="5">
        <v>0</v>
      </c>
      <c r="N42" s="5">
        <f t="shared" si="1"/>
        <v>0</v>
      </c>
      <c r="O42" s="2"/>
      <c r="P42" s="68">
        <v>33.340000000000003</v>
      </c>
      <c r="Q42" s="2">
        <v>0</v>
      </c>
      <c r="R42" s="2"/>
      <c r="S42" s="68">
        <v>32.28</v>
      </c>
      <c r="T42" s="2">
        <v>0</v>
      </c>
      <c r="U42" s="2"/>
      <c r="V42" s="68">
        <v>37.03</v>
      </c>
      <c r="W42" s="2">
        <v>0</v>
      </c>
      <c r="X42" s="2"/>
      <c r="Y42" s="68">
        <v>32.72</v>
      </c>
      <c r="Z42" s="2">
        <v>0</v>
      </c>
      <c r="AA42" s="2"/>
      <c r="AB42" s="68">
        <v>35.43</v>
      </c>
      <c r="AC42" s="2">
        <v>0</v>
      </c>
      <c r="AD42" s="2"/>
      <c r="AE42" s="2"/>
      <c r="AF42" s="2"/>
      <c r="AG42" s="2"/>
      <c r="AH42" s="68">
        <v>172.52</v>
      </c>
      <c r="AI42" s="75">
        <v>192</v>
      </c>
      <c r="AJ42" s="6">
        <f t="shared" si="2"/>
        <v>-19.47999999999999</v>
      </c>
      <c r="AK42" s="5">
        <f t="shared" si="3"/>
        <v>0</v>
      </c>
      <c r="AL42" s="2">
        <v>0</v>
      </c>
      <c r="AM42" s="2"/>
      <c r="AN42" s="55">
        <f t="shared" si="8"/>
        <v>42.7</v>
      </c>
      <c r="AO42" s="7"/>
      <c r="AP42" s="8"/>
    </row>
    <row r="43" spans="1:42" hidden="1" x14ac:dyDescent="0.2">
      <c r="A43" s="65">
        <v>35</v>
      </c>
      <c r="B43" s="66" t="s">
        <v>71</v>
      </c>
      <c r="C43" s="66" t="s">
        <v>78</v>
      </c>
      <c r="E43" s="46">
        <v>0.53472222222222199</v>
      </c>
      <c r="F43" s="2"/>
      <c r="G43" s="46">
        <v>0.58319444444444446</v>
      </c>
      <c r="I43" s="3">
        <f t="shared" si="5"/>
        <v>4.8472222222222472E-2</v>
      </c>
      <c r="J43" s="46">
        <v>4.791666666666667E-2</v>
      </c>
      <c r="K43" s="64">
        <f t="shared" si="0"/>
        <v>5.5555555555580199E-4</v>
      </c>
      <c r="M43" s="5">
        <v>0</v>
      </c>
      <c r="N43" s="5">
        <f t="shared" si="1"/>
        <v>0</v>
      </c>
      <c r="P43" s="68">
        <v>42.39</v>
      </c>
      <c r="Q43" s="2">
        <v>0</v>
      </c>
      <c r="S43" s="68">
        <v>34.130000000000003</v>
      </c>
      <c r="T43" s="2">
        <v>0</v>
      </c>
      <c r="V43" s="68">
        <v>38.840000000000003</v>
      </c>
      <c r="W43" s="2">
        <v>0</v>
      </c>
      <c r="Y43" s="68">
        <v>37.9</v>
      </c>
      <c r="Z43" s="2">
        <v>0</v>
      </c>
      <c r="AB43" s="68">
        <v>36.99</v>
      </c>
      <c r="AC43" s="2">
        <v>0</v>
      </c>
      <c r="AE43" s="2"/>
      <c r="AH43" s="68">
        <v>167.65</v>
      </c>
      <c r="AI43" s="75">
        <v>192</v>
      </c>
      <c r="AJ43" s="6">
        <f t="shared" si="2"/>
        <v>-24.349999999999994</v>
      </c>
      <c r="AK43" s="5">
        <f t="shared" si="3"/>
        <v>0</v>
      </c>
      <c r="AL43" s="2">
        <v>3</v>
      </c>
      <c r="AN43" s="55">
        <f t="shared" si="8"/>
        <v>50.562500000000007</v>
      </c>
      <c r="AP43" s="50"/>
    </row>
    <row r="44" spans="1:42" hidden="1" x14ac:dyDescent="0.2">
      <c r="A44" s="65">
        <v>36</v>
      </c>
      <c r="B44" s="66" t="s">
        <v>72</v>
      </c>
      <c r="C44" s="66" t="s">
        <v>84</v>
      </c>
      <c r="E44" s="46">
        <v>0.53819444444444398</v>
      </c>
      <c r="F44" s="2"/>
      <c r="G44" s="46">
        <v>0.58616898148148144</v>
      </c>
      <c r="I44" s="3">
        <f t="shared" si="5"/>
        <v>4.7974537037037468E-2</v>
      </c>
      <c r="J44" s="46">
        <v>4.791666666666667E-2</v>
      </c>
      <c r="K44" s="64">
        <f t="shared" si="0"/>
        <v>5.7870370370798063E-5</v>
      </c>
      <c r="M44" s="5">
        <v>0</v>
      </c>
      <c r="N44" s="5">
        <f t="shared" si="1"/>
        <v>0</v>
      </c>
      <c r="P44" s="68">
        <v>36.049999999999997</v>
      </c>
      <c r="Q44" s="2">
        <v>0</v>
      </c>
      <c r="S44" s="68">
        <v>36.119999999999997</v>
      </c>
      <c r="T44" s="2">
        <v>0</v>
      </c>
      <c r="V44" s="68">
        <v>41.22</v>
      </c>
      <c r="W44" s="2">
        <v>0</v>
      </c>
      <c r="Y44" s="68">
        <v>34.28</v>
      </c>
      <c r="Z44" s="2">
        <v>0</v>
      </c>
      <c r="AB44" s="68">
        <v>34.700000000000003</v>
      </c>
      <c r="AC44" s="2">
        <v>0</v>
      </c>
      <c r="AE44" s="2"/>
      <c r="AH44" s="68">
        <v>111.49</v>
      </c>
      <c r="AI44" s="75">
        <v>192</v>
      </c>
      <c r="AJ44" s="6">
        <f t="shared" si="2"/>
        <v>-80.510000000000005</v>
      </c>
      <c r="AK44" s="5">
        <f t="shared" si="3"/>
        <v>0</v>
      </c>
      <c r="AL44" s="2">
        <v>0</v>
      </c>
      <c r="AN44" s="55">
        <f t="shared" si="8"/>
        <v>45.592500000000001</v>
      </c>
      <c r="AP44" s="50"/>
    </row>
    <row r="45" spans="1:42" hidden="1" x14ac:dyDescent="0.2">
      <c r="A45" s="65">
        <v>37</v>
      </c>
      <c r="B45" s="66" t="s">
        <v>73</v>
      </c>
      <c r="C45" s="66" t="s">
        <v>79</v>
      </c>
      <c r="E45" s="46">
        <v>0.54166666666666596</v>
      </c>
      <c r="F45" s="2"/>
      <c r="G45" s="46">
        <v>0.59078703703703705</v>
      </c>
      <c r="I45" s="3">
        <f t="shared" si="5"/>
        <v>4.9120370370371091E-2</v>
      </c>
      <c r="J45" s="46">
        <v>4.791666666666667E-2</v>
      </c>
      <c r="K45" s="64">
        <f t="shared" si="0"/>
        <v>1.2037037037044215E-3</v>
      </c>
      <c r="M45" s="5">
        <v>0</v>
      </c>
      <c r="N45" s="5">
        <f t="shared" si="1"/>
        <v>0</v>
      </c>
      <c r="P45" s="68">
        <v>33.909999999999997</v>
      </c>
      <c r="Q45" s="2">
        <v>0</v>
      </c>
      <c r="S45" s="68">
        <v>35.72</v>
      </c>
      <c r="T45" s="2">
        <v>0</v>
      </c>
      <c r="V45" s="68">
        <v>41.15</v>
      </c>
      <c r="W45" s="2">
        <v>0</v>
      </c>
      <c r="Y45" s="68">
        <v>47.71</v>
      </c>
      <c r="Z45" s="2">
        <v>500</v>
      </c>
      <c r="AB45" s="68">
        <v>44.5</v>
      </c>
      <c r="AC45" s="2">
        <v>2</v>
      </c>
      <c r="AE45" s="2"/>
      <c r="AH45" s="68">
        <v>147.56</v>
      </c>
      <c r="AI45" s="75">
        <v>192</v>
      </c>
      <c r="AJ45" s="6">
        <f t="shared" si="2"/>
        <v>-44.44</v>
      </c>
      <c r="AK45" s="5">
        <f t="shared" si="3"/>
        <v>0</v>
      </c>
      <c r="AL45" s="2">
        <v>3</v>
      </c>
      <c r="AN45" s="55">
        <f t="shared" si="8"/>
        <v>555.74750000000006</v>
      </c>
    </row>
    <row r="46" spans="1:42" s="53" customFormat="1" hidden="1" x14ac:dyDescent="0.2">
      <c r="A46" s="65">
        <v>38</v>
      </c>
      <c r="B46" s="66" t="s">
        <v>74</v>
      </c>
      <c r="C46" s="66" t="s">
        <v>81</v>
      </c>
      <c r="D46" s="54"/>
      <c r="E46" s="46">
        <v>0.54513888888888795</v>
      </c>
      <c r="F46" s="2"/>
      <c r="G46" s="46">
        <v>0.59380787037037042</v>
      </c>
      <c r="H46" s="4"/>
      <c r="I46" s="3">
        <f t="shared" si="5"/>
        <v>4.8668981481482465E-2</v>
      </c>
      <c r="J46" s="46">
        <v>4.791666666666667E-2</v>
      </c>
      <c r="K46" s="64">
        <f t="shared" si="0"/>
        <v>7.5231481481579515E-4</v>
      </c>
      <c r="L46" s="4"/>
      <c r="M46" s="5">
        <v>0</v>
      </c>
      <c r="N46" s="5">
        <f t="shared" si="1"/>
        <v>0</v>
      </c>
      <c r="O46" s="2"/>
      <c r="P46" s="68">
        <v>44.37</v>
      </c>
      <c r="Q46" s="2">
        <v>0</v>
      </c>
      <c r="R46" s="2"/>
      <c r="S46" s="68">
        <v>39.47</v>
      </c>
      <c r="T46" s="2">
        <v>0</v>
      </c>
      <c r="U46" s="2"/>
      <c r="V46" s="68">
        <v>46.93</v>
      </c>
      <c r="W46" s="2">
        <v>0</v>
      </c>
      <c r="X46" s="2"/>
      <c r="Y46" s="68">
        <v>45.07</v>
      </c>
      <c r="Z46" s="2">
        <v>0</v>
      </c>
      <c r="AA46" s="2"/>
      <c r="AB46" s="68">
        <v>44.65</v>
      </c>
      <c r="AC46" s="2">
        <v>0</v>
      </c>
      <c r="AD46" s="2"/>
      <c r="AE46" s="2"/>
      <c r="AF46" s="2"/>
      <c r="AG46" s="2"/>
      <c r="AH46" s="68">
        <v>151.12</v>
      </c>
      <c r="AI46" s="75">
        <v>192</v>
      </c>
      <c r="AJ46" s="6">
        <f t="shared" si="2"/>
        <v>-40.879999999999995</v>
      </c>
      <c r="AK46" s="5">
        <f t="shared" si="3"/>
        <v>0</v>
      </c>
      <c r="AL46" s="2">
        <v>3</v>
      </c>
      <c r="AM46" s="2"/>
      <c r="AN46" s="55">
        <f t="shared" si="8"/>
        <v>58.122500000000002</v>
      </c>
      <c r="AP46" s="8"/>
    </row>
    <row r="47" spans="1:42" s="53" customFormat="1" hidden="1" x14ac:dyDescent="0.2">
      <c r="A47" s="65">
        <v>39</v>
      </c>
      <c r="B47" s="66" t="s">
        <v>75</v>
      </c>
      <c r="C47" s="66" t="s">
        <v>81</v>
      </c>
      <c r="D47" s="54"/>
      <c r="E47" s="46">
        <v>0.54861111111111005</v>
      </c>
      <c r="F47" s="2"/>
      <c r="G47" s="46">
        <v>0.59818287037037032</v>
      </c>
      <c r="H47" s="4"/>
      <c r="I47" s="3">
        <f t="shared" si="5"/>
        <v>4.9571759259260273E-2</v>
      </c>
      <c r="J47" s="46">
        <v>4.791666666666667E-2</v>
      </c>
      <c r="K47" s="64">
        <f t="shared" si="0"/>
        <v>1.655092592593603E-3</v>
      </c>
      <c r="L47" s="4"/>
      <c r="M47" s="5">
        <v>0</v>
      </c>
      <c r="N47" s="5">
        <f t="shared" si="1"/>
        <v>0</v>
      </c>
      <c r="O47" s="2"/>
      <c r="P47" s="68">
        <v>34.92</v>
      </c>
      <c r="Q47" s="2">
        <v>0</v>
      </c>
      <c r="R47" s="2"/>
      <c r="S47" s="68">
        <v>36.840000000000003</v>
      </c>
      <c r="T47" s="2">
        <v>0</v>
      </c>
      <c r="U47" s="2"/>
      <c r="V47" s="68">
        <v>37.69</v>
      </c>
      <c r="W47" s="2">
        <v>0</v>
      </c>
      <c r="X47" s="2"/>
      <c r="Y47" s="68">
        <v>35.409999999999997</v>
      </c>
      <c r="Z47" s="2">
        <v>0</v>
      </c>
      <c r="AA47" s="2"/>
      <c r="AB47" s="68">
        <v>47.31</v>
      </c>
      <c r="AC47" s="2">
        <v>0</v>
      </c>
      <c r="AD47" s="2"/>
      <c r="AE47" s="2"/>
      <c r="AF47" s="2"/>
      <c r="AG47" s="2"/>
      <c r="AH47" s="68">
        <v>184.24</v>
      </c>
      <c r="AI47" s="75">
        <v>192</v>
      </c>
      <c r="AJ47" s="6">
        <f t="shared" si="2"/>
        <v>-7.7599999999999909</v>
      </c>
      <c r="AK47" s="5">
        <f t="shared" si="3"/>
        <v>0</v>
      </c>
      <c r="AL47" s="2">
        <v>0</v>
      </c>
      <c r="AM47" s="2"/>
      <c r="AN47" s="55">
        <f t="shared" si="8"/>
        <v>48.042500000000004</v>
      </c>
      <c r="AO47" s="7"/>
      <c r="AP47" s="8"/>
    </row>
    <row r="48" spans="1:42" s="53" customFormat="1" hidden="1" x14ac:dyDescent="0.2">
      <c r="A48" s="65">
        <v>40</v>
      </c>
      <c r="B48" s="66" t="s">
        <v>76</v>
      </c>
      <c r="C48" s="66" t="s">
        <v>80</v>
      </c>
      <c r="D48" s="54"/>
      <c r="E48" s="46">
        <v>0.55208333333333304</v>
      </c>
      <c r="F48" s="2"/>
      <c r="G48" s="46">
        <v>0.60181712962962963</v>
      </c>
      <c r="H48" s="4"/>
      <c r="I48" s="3">
        <f t="shared" si="5"/>
        <v>4.9733796296296595E-2</v>
      </c>
      <c r="J48" s="46">
        <v>4.791666666666667E-2</v>
      </c>
      <c r="K48" s="64">
        <f t="shared" si="0"/>
        <v>1.8171296296299252E-3</v>
      </c>
      <c r="L48" s="4"/>
      <c r="M48" s="5">
        <v>0</v>
      </c>
      <c r="N48" s="5">
        <f t="shared" si="1"/>
        <v>0</v>
      </c>
      <c r="O48" s="2"/>
      <c r="P48" s="68">
        <v>36.380000000000003</v>
      </c>
      <c r="Q48" s="2">
        <v>0</v>
      </c>
      <c r="R48" s="2"/>
      <c r="S48" s="68">
        <v>32.590000000000003</v>
      </c>
      <c r="T48" s="2">
        <v>0</v>
      </c>
      <c r="U48" s="2"/>
      <c r="V48" s="68">
        <v>37.090000000000003</v>
      </c>
      <c r="W48" s="2">
        <v>0</v>
      </c>
      <c r="X48" s="2"/>
      <c r="Y48" s="68">
        <v>33.25</v>
      </c>
      <c r="Z48" s="2">
        <v>0</v>
      </c>
      <c r="AA48" s="2"/>
      <c r="AB48" s="68">
        <v>36.159999999999997</v>
      </c>
      <c r="AC48" s="2">
        <v>0</v>
      </c>
      <c r="AD48" s="2"/>
      <c r="AE48" s="2"/>
      <c r="AF48" s="2"/>
      <c r="AG48" s="2"/>
      <c r="AH48" s="68">
        <v>183.11</v>
      </c>
      <c r="AI48" s="75">
        <v>192</v>
      </c>
      <c r="AJ48" s="6">
        <f t="shared" si="2"/>
        <v>-8.8899999999999864</v>
      </c>
      <c r="AK48" s="5">
        <f t="shared" si="3"/>
        <v>0</v>
      </c>
      <c r="AL48" s="2">
        <v>0</v>
      </c>
      <c r="AM48" s="2"/>
      <c r="AN48" s="55">
        <f t="shared" si="8"/>
        <v>43.8675</v>
      </c>
      <c r="AO48" s="7"/>
      <c r="AP48" s="8"/>
    </row>
    <row r="49" spans="1:42" s="53" customFormat="1" hidden="1" x14ac:dyDescent="0.2">
      <c r="A49" s="65">
        <v>41</v>
      </c>
      <c r="B49" s="66" t="s">
        <v>64</v>
      </c>
      <c r="C49" s="66" t="s">
        <v>80</v>
      </c>
      <c r="D49" s="54"/>
      <c r="E49" s="46">
        <v>0.55555555555555503</v>
      </c>
      <c r="F49" s="2"/>
      <c r="G49" s="46">
        <v>0.60495370370370372</v>
      </c>
      <c r="H49" s="4"/>
      <c r="I49" s="3">
        <f t="shared" si="5"/>
        <v>4.9398148148148691E-2</v>
      </c>
      <c r="J49" s="46">
        <v>4.791666666666667E-2</v>
      </c>
      <c r="K49" s="64">
        <f t="shared" si="0"/>
        <v>1.4814814814820207E-3</v>
      </c>
      <c r="L49" s="4"/>
      <c r="M49" s="5">
        <v>0</v>
      </c>
      <c r="N49" s="5">
        <f t="shared" si="1"/>
        <v>0</v>
      </c>
      <c r="O49" s="2"/>
      <c r="P49" s="68">
        <v>73.27</v>
      </c>
      <c r="Q49" s="2">
        <v>0</v>
      </c>
      <c r="R49" s="2"/>
      <c r="S49" s="68">
        <v>52.22</v>
      </c>
      <c r="T49" s="2">
        <v>0</v>
      </c>
      <c r="U49" s="2"/>
      <c r="V49" s="68">
        <v>70.650000000000006</v>
      </c>
      <c r="W49" s="2">
        <v>0</v>
      </c>
      <c r="X49" s="2"/>
      <c r="Y49" s="68">
        <v>64.38</v>
      </c>
      <c r="Z49" s="2">
        <v>0</v>
      </c>
      <c r="AA49" s="2"/>
      <c r="AB49" s="68">
        <v>99.03</v>
      </c>
      <c r="AC49" s="2">
        <v>20</v>
      </c>
      <c r="AD49" s="2"/>
      <c r="AE49" s="2"/>
      <c r="AF49" s="2"/>
      <c r="AG49" s="2"/>
      <c r="AH49" s="68">
        <v>206.85</v>
      </c>
      <c r="AI49" s="75">
        <v>192</v>
      </c>
      <c r="AJ49" s="6">
        <f t="shared" si="2"/>
        <v>14.849999999999994</v>
      </c>
      <c r="AK49" s="5">
        <f t="shared" si="3"/>
        <v>7.4249999999999972</v>
      </c>
      <c r="AL49" s="2">
        <v>3</v>
      </c>
      <c r="AM49" s="2"/>
      <c r="AN49" s="55">
        <f t="shared" si="8"/>
        <v>120.31249999999999</v>
      </c>
      <c r="AO49" s="7"/>
      <c r="AP49" s="8"/>
    </row>
    <row r="50" spans="1:42" hidden="1" x14ac:dyDescent="0.2">
      <c r="A50" s="65">
        <v>42</v>
      </c>
      <c r="B50" s="66" t="s">
        <v>77</v>
      </c>
      <c r="C50" s="66" t="s">
        <v>83</v>
      </c>
      <c r="D50" s="51"/>
      <c r="E50" s="46">
        <v>0.55902777777777701</v>
      </c>
      <c r="F50" s="2"/>
      <c r="G50" s="46">
        <v>0.6083912037037037</v>
      </c>
      <c r="I50" s="3">
        <f t="shared" si="5"/>
        <v>4.9363425925926685E-2</v>
      </c>
      <c r="J50" s="46">
        <v>4.791666666666667E-2</v>
      </c>
      <c r="K50" s="64">
        <f t="shared" si="0"/>
        <v>1.4467592592600151E-3</v>
      </c>
      <c r="M50" s="5">
        <v>0</v>
      </c>
      <c r="N50" s="5">
        <f t="shared" si="1"/>
        <v>0</v>
      </c>
      <c r="P50" s="68">
        <v>41.6</v>
      </c>
      <c r="Q50" s="2">
        <v>0</v>
      </c>
      <c r="S50" s="68">
        <v>52.66</v>
      </c>
      <c r="T50" s="2">
        <v>0</v>
      </c>
      <c r="V50" s="68">
        <v>41.21</v>
      </c>
      <c r="W50" s="2">
        <v>0</v>
      </c>
      <c r="Y50" s="68">
        <v>39.409999999999997</v>
      </c>
      <c r="Z50" s="2">
        <v>0</v>
      </c>
      <c r="AB50" s="68">
        <v>40.380000000000003</v>
      </c>
      <c r="AC50" s="2">
        <v>0</v>
      </c>
      <c r="AE50" s="2"/>
      <c r="AH50" s="68">
        <v>179.19</v>
      </c>
      <c r="AI50" s="75">
        <v>192</v>
      </c>
      <c r="AJ50" s="6">
        <f t="shared" si="2"/>
        <v>-12.810000000000002</v>
      </c>
      <c r="AK50" s="5">
        <f t="shared" si="3"/>
        <v>0</v>
      </c>
      <c r="AL50" s="2">
        <v>3</v>
      </c>
      <c r="AN50" s="55">
        <f t="shared" si="8"/>
        <v>56.814999999999998</v>
      </c>
      <c r="AP50" s="50"/>
    </row>
    <row r="51" spans="1:42" hidden="1" x14ac:dyDescent="0.2">
      <c r="A51" s="65">
        <v>32</v>
      </c>
      <c r="B51" s="66" t="s">
        <v>68</v>
      </c>
      <c r="C51" s="66" t="s">
        <v>83</v>
      </c>
      <c r="E51" s="46">
        <v>0.562499999999999</v>
      </c>
      <c r="F51" s="2"/>
      <c r="G51" s="46">
        <v>0.61299768518518516</v>
      </c>
      <c r="I51" s="3">
        <f t="shared" si="5"/>
        <v>5.0497685185186159E-2</v>
      </c>
      <c r="J51" s="46">
        <v>4.791666666666667E-2</v>
      </c>
      <c r="K51" s="64">
        <f t="shared" si="0"/>
        <v>2.5810185185194887E-3</v>
      </c>
      <c r="M51" s="5">
        <v>0</v>
      </c>
      <c r="N51" s="5">
        <f t="shared" si="1"/>
        <v>0</v>
      </c>
      <c r="P51" s="68">
        <v>43.51</v>
      </c>
      <c r="Q51" s="2">
        <v>0</v>
      </c>
      <c r="S51" s="68">
        <v>36.53</v>
      </c>
      <c r="T51" s="2">
        <v>0</v>
      </c>
      <c r="V51" s="68">
        <v>39.18</v>
      </c>
      <c r="W51" s="2">
        <v>0</v>
      </c>
      <c r="Y51" s="68">
        <v>38.78</v>
      </c>
      <c r="Z51" s="2">
        <v>0</v>
      </c>
      <c r="AB51" s="68">
        <v>39.78</v>
      </c>
      <c r="AC51" s="2">
        <v>0</v>
      </c>
      <c r="AE51" s="2"/>
      <c r="AH51" s="68">
        <v>189.63</v>
      </c>
      <c r="AI51" s="75">
        <v>192</v>
      </c>
      <c r="AJ51" s="6">
        <f t="shared" si="2"/>
        <v>-2.3700000000000045</v>
      </c>
      <c r="AK51" s="5">
        <f t="shared" si="3"/>
        <v>0</v>
      </c>
      <c r="AL51" s="2">
        <v>0</v>
      </c>
      <c r="AN51" s="55">
        <f t="shared" si="8"/>
        <v>49.445</v>
      </c>
      <c r="AP51" s="50"/>
    </row>
    <row r="52" spans="1:42" x14ac:dyDescent="0.2">
      <c r="C52" s="2"/>
      <c r="E52" s="46"/>
      <c r="F52" s="2"/>
      <c r="G52" s="46"/>
      <c r="J52" s="46"/>
      <c r="K52" s="64"/>
      <c r="AE52" s="2"/>
      <c r="AK52" s="5"/>
      <c r="AN52" s="55"/>
      <c r="AP52" s="50"/>
    </row>
    <row r="53" spans="1:42" x14ac:dyDescent="0.2">
      <c r="A53" s="65"/>
      <c r="B53" s="66"/>
      <c r="C53" s="66"/>
      <c r="E53" s="46"/>
      <c r="F53" s="2"/>
      <c r="G53" s="46"/>
      <c r="J53" s="46"/>
      <c r="K53" s="64"/>
      <c r="AE53" s="2"/>
      <c r="AK53" s="5"/>
      <c r="AN53" s="55"/>
      <c r="AP53" s="50"/>
    </row>
    <row r="54" spans="1:42" x14ac:dyDescent="0.2">
      <c r="A54" s="65"/>
      <c r="B54" s="66"/>
      <c r="C54" s="66"/>
      <c r="D54" s="51"/>
      <c r="E54" s="46"/>
      <c r="F54" s="2"/>
      <c r="G54" s="46"/>
      <c r="J54" s="46"/>
      <c r="K54" s="64"/>
      <c r="AE54" s="2"/>
      <c r="AK54" s="5"/>
      <c r="AN54" s="55"/>
      <c r="AP54" s="50"/>
    </row>
    <row r="55" spans="1:42" x14ac:dyDescent="0.2">
      <c r="A55" s="65"/>
      <c r="B55" s="66"/>
      <c r="C55" s="66"/>
      <c r="E55" s="46"/>
      <c r="F55" s="2"/>
      <c r="G55" s="46"/>
      <c r="J55" s="46"/>
      <c r="K55" s="64"/>
      <c r="AE55" s="2"/>
      <c r="AK55" s="5"/>
      <c r="AN55" s="55"/>
      <c r="AP55" s="50"/>
    </row>
    <row r="56" spans="1:42" x14ac:dyDescent="0.2">
      <c r="A56" s="65"/>
      <c r="B56" s="66"/>
      <c r="C56" s="66"/>
      <c r="E56" s="46"/>
      <c r="F56" s="2"/>
      <c r="G56" s="46"/>
      <c r="J56" s="46"/>
      <c r="K56" s="64"/>
      <c r="AE56" s="2"/>
      <c r="AK56" s="5"/>
      <c r="AN56" s="55"/>
      <c r="AP56" s="50"/>
    </row>
    <row r="57" spans="1:42" x14ac:dyDescent="0.2">
      <c r="A57" s="65"/>
      <c r="B57" s="66"/>
      <c r="C57" s="66"/>
      <c r="E57" s="46"/>
      <c r="F57" s="2"/>
      <c r="G57" s="46"/>
      <c r="J57" s="46"/>
      <c r="K57" s="64"/>
      <c r="AE57" s="2"/>
      <c r="AK57" s="5"/>
      <c r="AN57" s="55"/>
      <c r="AP57" s="50"/>
    </row>
    <row r="58" spans="1:42" x14ac:dyDescent="0.2">
      <c r="A58" s="65"/>
      <c r="B58" s="66"/>
      <c r="C58" s="66"/>
      <c r="E58" s="46"/>
      <c r="F58" s="2"/>
      <c r="G58" s="46"/>
      <c r="J58" s="46"/>
      <c r="K58" s="64"/>
      <c r="AE58" s="2"/>
      <c r="AK58" s="5"/>
      <c r="AN58" s="55"/>
    </row>
    <row r="59" spans="1:42" s="53" customFormat="1" x14ac:dyDescent="0.2">
      <c r="A59" s="65"/>
      <c r="B59" s="66"/>
      <c r="C59" s="66"/>
      <c r="E59" s="46"/>
      <c r="F59" s="2"/>
      <c r="G59" s="46"/>
      <c r="H59" s="4"/>
      <c r="I59" s="3"/>
      <c r="J59" s="46"/>
      <c r="K59" s="64"/>
      <c r="L59" s="4"/>
      <c r="M59" s="5"/>
      <c r="N59" s="5"/>
      <c r="O59" s="2"/>
      <c r="P59" s="68"/>
      <c r="Q59" s="2"/>
      <c r="R59" s="2"/>
      <c r="S59" s="68"/>
      <c r="T59" s="2"/>
      <c r="U59" s="2"/>
      <c r="V59" s="68"/>
      <c r="W59" s="2"/>
      <c r="X59" s="2"/>
      <c r="Y59" s="68"/>
      <c r="Z59" s="2"/>
      <c r="AA59" s="2"/>
      <c r="AB59" s="68"/>
      <c r="AC59" s="2"/>
      <c r="AD59" s="2"/>
      <c r="AE59" s="2"/>
      <c r="AF59" s="2"/>
      <c r="AG59" s="2"/>
      <c r="AH59" s="68"/>
      <c r="AI59" s="75"/>
      <c r="AJ59" s="6"/>
      <c r="AK59" s="5"/>
      <c r="AL59" s="2"/>
      <c r="AM59" s="2"/>
      <c r="AN59" s="55"/>
      <c r="AO59" s="7"/>
      <c r="AP59" s="8"/>
    </row>
    <row r="60" spans="1:42" s="53" customFormat="1" x14ac:dyDescent="0.2">
      <c r="A60" s="65"/>
      <c r="B60" s="66"/>
      <c r="C60" s="66"/>
      <c r="D60" s="54"/>
      <c r="E60" s="46"/>
      <c r="F60" s="2"/>
      <c r="G60" s="46"/>
      <c r="H60" s="4"/>
      <c r="I60" s="3"/>
      <c r="J60" s="46"/>
      <c r="K60" s="64"/>
      <c r="L60" s="4"/>
      <c r="M60" s="5"/>
      <c r="N60" s="5"/>
      <c r="O60" s="2"/>
      <c r="P60" s="68"/>
      <c r="Q60" s="2"/>
      <c r="R60" s="2"/>
      <c r="S60" s="68"/>
      <c r="T60" s="2"/>
      <c r="U60" s="2"/>
      <c r="V60" s="68"/>
      <c r="W60" s="2"/>
      <c r="X60" s="2"/>
      <c r="Y60" s="68"/>
      <c r="Z60" s="2"/>
      <c r="AA60" s="2"/>
      <c r="AB60" s="68"/>
      <c r="AC60" s="2"/>
      <c r="AD60" s="2"/>
      <c r="AE60" s="2"/>
      <c r="AF60" s="2"/>
      <c r="AG60" s="2"/>
      <c r="AH60" s="68"/>
      <c r="AI60" s="75"/>
      <c r="AJ60" s="6"/>
      <c r="AK60" s="5"/>
      <c r="AL60" s="2"/>
      <c r="AM60" s="2"/>
      <c r="AN60" s="55"/>
      <c r="AO60" s="7"/>
      <c r="AP60" s="8"/>
    </row>
    <row r="61" spans="1:42" s="53" customFormat="1" x14ac:dyDescent="0.2">
      <c r="A61" s="65"/>
      <c r="B61" s="66"/>
      <c r="C61" s="66"/>
      <c r="E61" s="46"/>
      <c r="F61" s="2"/>
      <c r="G61" s="46"/>
      <c r="H61" s="4"/>
      <c r="I61" s="3"/>
      <c r="J61" s="46"/>
      <c r="K61" s="64"/>
      <c r="L61" s="4"/>
      <c r="M61" s="5"/>
      <c r="N61" s="5"/>
      <c r="O61" s="2"/>
      <c r="P61" s="68"/>
      <c r="Q61" s="2"/>
      <c r="R61" s="2"/>
      <c r="S61" s="68"/>
      <c r="T61" s="2"/>
      <c r="U61" s="2"/>
      <c r="V61" s="68"/>
      <c r="W61" s="2"/>
      <c r="X61" s="2"/>
      <c r="Y61" s="68"/>
      <c r="Z61" s="2"/>
      <c r="AA61" s="2"/>
      <c r="AB61" s="68"/>
      <c r="AC61" s="2"/>
      <c r="AD61" s="2"/>
      <c r="AE61" s="2"/>
      <c r="AF61" s="2"/>
      <c r="AG61" s="2"/>
      <c r="AH61" s="68"/>
      <c r="AI61" s="75"/>
      <c r="AJ61" s="6"/>
      <c r="AK61" s="5"/>
      <c r="AL61" s="2"/>
      <c r="AM61" s="2"/>
      <c r="AN61" s="55"/>
      <c r="AO61" s="7"/>
      <c r="AP61" s="8"/>
    </row>
    <row r="62" spans="1:42" s="53" customFormat="1" x14ac:dyDescent="0.2">
      <c r="A62" s="65"/>
      <c r="B62" s="66"/>
      <c r="C62" s="66"/>
      <c r="E62" s="46"/>
      <c r="F62" s="2"/>
      <c r="G62" s="46"/>
      <c r="H62" s="4"/>
      <c r="I62" s="3"/>
      <c r="J62" s="46"/>
      <c r="K62" s="64"/>
      <c r="L62" s="4"/>
      <c r="M62" s="5"/>
      <c r="N62" s="5"/>
      <c r="O62" s="2"/>
      <c r="P62" s="68"/>
      <c r="Q62" s="2"/>
      <c r="R62" s="2"/>
      <c r="S62" s="68"/>
      <c r="T62" s="2"/>
      <c r="U62" s="2"/>
      <c r="V62" s="68"/>
      <c r="W62" s="2"/>
      <c r="X62" s="2"/>
      <c r="Y62" s="68"/>
      <c r="Z62" s="2"/>
      <c r="AA62" s="2"/>
      <c r="AB62" s="68"/>
      <c r="AC62" s="2"/>
      <c r="AD62" s="2"/>
      <c r="AE62" s="2"/>
      <c r="AF62" s="2"/>
      <c r="AG62" s="2"/>
      <c r="AH62" s="68"/>
      <c r="AI62" s="75"/>
      <c r="AJ62" s="6"/>
      <c r="AK62" s="5"/>
      <c r="AL62" s="2"/>
      <c r="AM62" s="2"/>
      <c r="AN62" s="55"/>
      <c r="AO62" s="7"/>
      <c r="AP62" s="8"/>
    </row>
    <row r="63" spans="1:42" x14ac:dyDescent="0.2">
      <c r="A63" s="65"/>
      <c r="B63" s="66"/>
      <c r="C63" s="66"/>
      <c r="E63" s="46"/>
      <c r="F63" s="2"/>
      <c r="G63" s="46"/>
      <c r="J63" s="46"/>
      <c r="K63" s="64"/>
      <c r="AE63" s="2"/>
      <c r="AK63" s="5"/>
      <c r="AN63" s="55"/>
      <c r="AP63" s="50"/>
    </row>
    <row r="64" spans="1:42" x14ac:dyDescent="0.2">
      <c r="A64" s="65"/>
      <c r="B64" s="66"/>
      <c r="C64" s="66"/>
      <c r="E64" s="46"/>
      <c r="F64" s="2"/>
      <c r="G64" s="46"/>
      <c r="J64" s="46"/>
      <c r="K64" s="64"/>
      <c r="AE64" s="2"/>
      <c r="AK64" s="5"/>
      <c r="AN64" s="55"/>
      <c r="AP64" s="50"/>
    </row>
    <row r="65" spans="1:42" x14ac:dyDescent="0.2">
      <c r="A65" s="65"/>
      <c r="B65" s="66"/>
      <c r="C65" s="66"/>
      <c r="D65" s="51"/>
      <c r="E65" s="46"/>
      <c r="F65" s="2"/>
      <c r="G65" s="46"/>
      <c r="J65" s="46"/>
      <c r="K65" s="64"/>
      <c r="AE65" s="2"/>
      <c r="AK65" s="5"/>
      <c r="AN65" s="55"/>
      <c r="AP65" s="50"/>
    </row>
    <row r="66" spans="1:42" x14ac:dyDescent="0.2">
      <c r="A66" s="65"/>
      <c r="B66" s="66"/>
      <c r="C66" s="66"/>
      <c r="D66" s="51"/>
      <c r="E66" s="46"/>
      <c r="F66" s="2"/>
      <c r="G66" s="46"/>
      <c r="J66" s="46"/>
      <c r="K66" s="64"/>
      <c r="AE66" s="2"/>
      <c r="AK66" s="5"/>
      <c r="AN66" s="55"/>
      <c r="AP66" s="50"/>
    </row>
    <row r="67" spans="1:42" x14ac:dyDescent="0.2">
      <c r="A67" s="65"/>
      <c r="B67" s="66"/>
      <c r="C67" s="66"/>
      <c r="E67" s="46"/>
      <c r="F67" s="2"/>
      <c r="G67" s="46"/>
      <c r="J67" s="46"/>
      <c r="K67" s="64"/>
      <c r="AE67" s="2"/>
      <c r="AK67" s="5"/>
      <c r="AN67" s="55"/>
      <c r="AP67" s="50"/>
    </row>
    <row r="68" spans="1:42" x14ac:dyDescent="0.2">
      <c r="C68" s="51"/>
      <c r="D68" s="51"/>
      <c r="E68" s="46"/>
      <c r="F68" s="2"/>
      <c r="J68" s="46"/>
      <c r="AE68" s="2"/>
      <c r="AK68" s="5"/>
      <c r="AN68" s="55"/>
      <c r="AP68" s="50"/>
    </row>
    <row r="69" spans="1:42" x14ac:dyDescent="0.2">
      <c r="E69" s="46"/>
      <c r="F69" s="2"/>
      <c r="J69" s="46"/>
      <c r="AE69" s="2"/>
      <c r="AK69" s="5"/>
      <c r="AN69" s="55"/>
    </row>
    <row r="70" spans="1:42" s="53" customFormat="1" x14ac:dyDescent="0.2">
      <c r="A70" s="2"/>
      <c r="C70" s="8"/>
      <c r="E70" s="46"/>
      <c r="F70" s="2"/>
      <c r="G70" s="3"/>
      <c r="H70" s="4"/>
      <c r="I70" s="3"/>
      <c r="J70" s="46"/>
      <c r="K70" s="3"/>
      <c r="L70" s="4"/>
      <c r="M70" s="5"/>
      <c r="N70" s="5"/>
      <c r="O70" s="2"/>
      <c r="P70" s="68"/>
      <c r="Q70" s="2"/>
      <c r="R70" s="2"/>
      <c r="S70" s="68"/>
      <c r="T70" s="2"/>
      <c r="U70" s="2"/>
      <c r="V70" s="68"/>
      <c r="W70" s="2"/>
      <c r="X70" s="2"/>
      <c r="Y70" s="68"/>
      <c r="Z70" s="2"/>
      <c r="AA70" s="2"/>
      <c r="AB70" s="68"/>
      <c r="AC70" s="2"/>
      <c r="AD70" s="2"/>
      <c r="AE70" s="2"/>
      <c r="AF70" s="2"/>
      <c r="AG70" s="2"/>
      <c r="AH70" s="68"/>
      <c r="AI70" s="75"/>
      <c r="AJ70" s="6"/>
      <c r="AK70" s="5"/>
      <c r="AL70" s="2"/>
      <c r="AM70" s="2"/>
      <c r="AN70" s="55"/>
      <c r="AO70" s="7"/>
      <c r="AP70" s="8"/>
    </row>
    <row r="71" spans="1:42" x14ac:dyDescent="0.2">
      <c r="E71" s="46"/>
      <c r="F71" s="2"/>
      <c r="J71" s="46"/>
      <c r="AE71" s="2"/>
      <c r="AK71" s="5"/>
      <c r="AN71" s="55"/>
      <c r="AP71" s="50"/>
    </row>
    <row r="72" spans="1:42" x14ac:dyDescent="0.2">
      <c r="E72" s="46"/>
      <c r="F72" s="2"/>
      <c r="J72" s="46"/>
      <c r="AE72" s="2"/>
      <c r="AK72" s="5"/>
      <c r="AN72" s="55"/>
    </row>
    <row r="73" spans="1:42" s="53" customFormat="1" x14ac:dyDescent="0.2">
      <c r="A73" s="2"/>
      <c r="C73" s="8"/>
      <c r="E73" s="46"/>
      <c r="F73" s="2"/>
      <c r="G73" s="3"/>
      <c r="H73" s="4"/>
      <c r="I73" s="3"/>
      <c r="J73" s="46"/>
      <c r="K73" s="3"/>
      <c r="L73" s="4"/>
      <c r="M73" s="5"/>
      <c r="N73" s="5"/>
      <c r="O73" s="2"/>
      <c r="P73" s="68"/>
      <c r="Q73" s="2"/>
      <c r="R73" s="2"/>
      <c r="S73" s="68"/>
      <c r="T73" s="2"/>
      <c r="U73" s="2"/>
      <c r="V73" s="68"/>
      <c r="W73" s="2"/>
      <c r="X73" s="2"/>
      <c r="Y73" s="68"/>
      <c r="Z73" s="2"/>
      <c r="AA73" s="2"/>
      <c r="AB73" s="68"/>
      <c r="AC73" s="2"/>
      <c r="AD73" s="2"/>
      <c r="AE73" s="2"/>
      <c r="AF73" s="2"/>
      <c r="AG73" s="2"/>
      <c r="AH73" s="68"/>
      <c r="AI73" s="75"/>
      <c r="AJ73" s="6"/>
      <c r="AK73" s="5"/>
      <c r="AL73" s="2"/>
      <c r="AM73" s="2"/>
      <c r="AN73" s="55"/>
      <c r="AO73" s="7"/>
      <c r="AP73" s="8"/>
    </row>
    <row r="74" spans="1:42" x14ac:dyDescent="0.2">
      <c r="E74" s="46"/>
      <c r="F74" s="2"/>
      <c r="J74" s="46"/>
      <c r="AE74" s="2"/>
      <c r="AK74" s="5"/>
      <c r="AN74" s="55"/>
      <c r="AP74" s="50"/>
    </row>
    <row r="75" spans="1:42" x14ac:dyDescent="0.2">
      <c r="E75" s="46"/>
      <c r="F75" s="2"/>
      <c r="J75" s="46"/>
      <c r="AE75" s="2"/>
      <c r="AK75" s="5"/>
      <c r="AN75" s="55"/>
    </row>
    <row r="76" spans="1:42" x14ac:dyDescent="0.2">
      <c r="E76" s="46"/>
      <c r="J76" s="46"/>
      <c r="AE76" s="2"/>
      <c r="AK76" s="5"/>
      <c r="AN76" s="55"/>
    </row>
    <row r="77" spans="1:42" x14ac:dyDescent="0.2">
      <c r="E77" s="46"/>
      <c r="J77" s="46"/>
      <c r="AE77" s="2"/>
      <c r="AK77" s="5"/>
      <c r="AN77" s="55"/>
    </row>
    <row r="78" spans="1:42" x14ac:dyDescent="0.2">
      <c r="E78" s="46"/>
      <c r="J78" s="46"/>
      <c r="AE78" s="2"/>
      <c r="AK78" s="5"/>
      <c r="AN78" s="55"/>
    </row>
    <row r="79" spans="1:42" x14ac:dyDescent="0.2">
      <c r="E79" s="46"/>
      <c r="J79" s="46"/>
      <c r="AE79" s="2"/>
      <c r="AK79" s="5"/>
      <c r="AN79" s="55"/>
    </row>
    <row r="80" spans="1:42" x14ac:dyDescent="0.2">
      <c r="E80" s="46"/>
      <c r="J80" s="46"/>
      <c r="AE80" s="2"/>
      <c r="AK80" s="5"/>
      <c r="AN80" s="55"/>
    </row>
    <row r="81" spans="5:40" x14ac:dyDescent="0.2">
      <c r="E81" s="46"/>
      <c r="J81" s="46"/>
      <c r="AE81" s="2"/>
      <c r="AK81" s="5"/>
      <c r="AN81" s="55"/>
    </row>
    <row r="82" spans="5:40" x14ac:dyDescent="0.2">
      <c r="E82" s="46"/>
      <c r="J82" s="46"/>
      <c r="AE82" s="2"/>
      <c r="AK82" s="5"/>
      <c r="AN82" s="55"/>
    </row>
    <row r="83" spans="5:40" x14ac:dyDescent="0.2">
      <c r="E83" s="46"/>
      <c r="J83" s="46"/>
      <c r="AE83" s="2"/>
      <c r="AK83" s="5"/>
      <c r="AN83" s="55"/>
    </row>
    <row r="84" spans="5:40" x14ac:dyDescent="0.2">
      <c r="E84" s="46"/>
      <c r="J84" s="46"/>
      <c r="AE84" s="2"/>
      <c r="AK84" s="5"/>
      <c r="AN84" s="55"/>
    </row>
    <row r="85" spans="5:40" x14ac:dyDescent="0.2">
      <c r="E85" s="46"/>
      <c r="J85" s="46"/>
      <c r="AE85" s="2"/>
      <c r="AK85" s="5"/>
      <c r="AN85" s="55"/>
    </row>
    <row r="86" spans="5:40" x14ac:dyDescent="0.2">
      <c r="E86" s="46"/>
      <c r="J86" s="46"/>
      <c r="AE86" s="2"/>
      <c r="AK86" s="5"/>
      <c r="AN86" s="55"/>
    </row>
    <row r="87" spans="5:40" x14ac:dyDescent="0.2">
      <c r="E87" s="46"/>
      <c r="J87" s="46"/>
      <c r="AE87" s="2"/>
      <c r="AK87" s="5"/>
      <c r="AN87" s="55"/>
    </row>
    <row r="88" spans="5:40" x14ac:dyDescent="0.2">
      <c r="E88" s="46"/>
      <c r="J88" s="46"/>
      <c r="AE88" s="2"/>
      <c r="AK88" s="5"/>
      <c r="AN88" s="55"/>
    </row>
    <row r="89" spans="5:40" x14ac:dyDescent="0.2">
      <c r="E89" s="46"/>
      <c r="J89" s="46"/>
      <c r="AE89" s="2"/>
      <c r="AK89" s="5"/>
      <c r="AN89" s="55"/>
    </row>
    <row r="90" spans="5:40" x14ac:dyDescent="0.2">
      <c r="E90" s="46"/>
      <c r="J90" s="46"/>
      <c r="AK90" s="5"/>
      <c r="AN90" s="55"/>
    </row>
    <row r="91" spans="5:40" x14ac:dyDescent="0.2">
      <c r="E91" s="46"/>
      <c r="J91" s="46"/>
      <c r="AK91" s="5"/>
      <c r="AN91" s="55"/>
    </row>
    <row r="92" spans="5:40" x14ac:dyDescent="0.2">
      <c r="E92" s="46"/>
      <c r="J92" s="46"/>
      <c r="AK92" s="5"/>
      <c r="AN92" s="55"/>
    </row>
    <row r="93" spans="5:40" x14ac:dyDescent="0.2">
      <c r="E93" s="46"/>
      <c r="J93" s="46"/>
      <c r="AK93" s="5"/>
      <c r="AN93" s="55"/>
    </row>
    <row r="94" spans="5:40" x14ac:dyDescent="0.2">
      <c r="E94" s="46"/>
      <c r="J94" s="46"/>
      <c r="AK94" s="5"/>
      <c r="AN94" s="55"/>
    </row>
    <row r="95" spans="5:40" x14ac:dyDescent="0.2">
      <c r="E95" s="46"/>
      <c r="J95" s="46"/>
      <c r="AK95" s="5"/>
      <c r="AN95" s="55"/>
    </row>
    <row r="96" spans="5:40" x14ac:dyDescent="0.2">
      <c r="E96" s="46"/>
      <c r="J96" s="46"/>
      <c r="AK96" s="5"/>
    </row>
    <row r="97" spans="5:37" x14ac:dyDescent="0.2">
      <c r="E97" s="46"/>
      <c r="J97" s="46"/>
      <c r="AK97" s="5"/>
    </row>
    <row r="98" spans="5:37" x14ac:dyDescent="0.2">
      <c r="E98" s="46"/>
      <c r="J98" s="46"/>
      <c r="AK98" s="5"/>
    </row>
    <row r="99" spans="5:37" x14ac:dyDescent="0.2">
      <c r="E99" s="46"/>
      <c r="J99" s="46"/>
      <c r="AK99" s="5"/>
    </row>
  </sheetData>
  <autoFilter ref="A9:AR51" xr:uid="{BE61AC61-A7D9-4B1D-89F0-65DFC13D1262}">
    <filterColumn colId="2">
      <filters>
        <filter val="4 sp paard"/>
      </filters>
    </filterColumn>
  </autoFilter>
  <printOptions gridLines="1"/>
  <pageMargins left="0.7" right="0.7" top="0.75" bottom="0.75" header="0.3" footer="0.3"/>
  <pageSetup paperSize="9" scale="95" pageOrder="overThenDown" orientation="landscape" horizontalDpi="0" verticalDpi="0" r:id="rId1"/>
  <headerFooter alignWithMargins="0">
    <oddFooter>&amp;L&amp;"Arial,Standaard"&amp;9Datum: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A4AC8-5EAC-45EB-A884-CE8860088ACA}">
  <sheetPr filterMode="1"/>
  <dimension ref="A1:AQ99"/>
  <sheetViews>
    <sheetView workbookViewId="0">
      <selection activeCell="V61" sqref="V61"/>
    </sheetView>
  </sheetViews>
  <sheetFormatPr defaultColWidth="9" defaultRowHeight="12.75" x14ac:dyDescent="0.2"/>
  <cols>
    <col min="1" max="1" width="3.125" style="2" customWidth="1"/>
    <col min="2" max="2" width="17.25" style="2" customWidth="1"/>
    <col min="3" max="3" width="3.75" style="50" customWidth="1"/>
    <col min="4" max="4" width="0.5" style="2" customWidth="1"/>
    <col min="5" max="5" width="7.25" style="3" customWidth="1"/>
    <col min="6" max="6" width="0.25" style="4" customWidth="1"/>
    <col min="7" max="7" width="7.25" style="3" bestFit="1" customWidth="1"/>
    <col min="8" max="8" width="0.75" style="4" customWidth="1"/>
    <col min="9" max="9" width="7.75" style="3" hidden="1" customWidth="1"/>
    <col min="10" max="10" width="7.25" style="3" hidden="1" customWidth="1"/>
    <col min="11" max="11" width="7.5" style="3" hidden="1" customWidth="1"/>
    <col min="12" max="12" width="1.125" style="4" hidden="1" customWidth="1"/>
    <col min="13" max="13" width="5" style="5" hidden="1" customWidth="1"/>
    <col min="14" max="14" width="5.75" style="5" bestFit="1" customWidth="1"/>
    <col min="15" max="15" width="0.5" style="2" customWidth="1"/>
    <col min="16" max="16" width="5" style="68" bestFit="1" customWidth="1"/>
    <col min="17" max="17" width="5.875" style="2" customWidth="1"/>
    <col min="18" max="18" width="1.125" style="2" customWidth="1"/>
    <col min="19" max="19" width="5" style="68" bestFit="1" customWidth="1"/>
    <col min="20" max="20" width="5.375" style="2" customWidth="1"/>
    <col min="21" max="21" width="1.125" style="2" customWidth="1"/>
    <col min="22" max="22" width="5" style="68" bestFit="1" customWidth="1"/>
    <col min="23" max="23" width="4.875" style="2" customWidth="1"/>
    <col min="24" max="24" width="1.125" style="2" customWidth="1"/>
    <col min="25" max="25" width="5" style="68" bestFit="1" customWidth="1"/>
    <col min="26" max="26" width="5" style="2" customWidth="1"/>
    <col min="27" max="27" width="1.125" style="2" customWidth="1"/>
    <col min="28" max="28" width="5" style="68" bestFit="1" customWidth="1"/>
    <col min="29" max="29" width="4.75" style="2" customWidth="1"/>
    <col min="30" max="30" width="1.125" style="2" hidden="1" customWidth="1"/>
    <col min="31" max="31" width="2.875" style="6" hidden="1" customWidth="1"/>
    <col min="32" max="32" width="9.75" style="2" hidden="1" customWidth="1"/>
    <col min="33" max="33" width="1.125" style="2" customWidth="1"/>
    <col min="34" max="34" width="10.25" style="68" bestFit="1" customWidth="1"/>
    <col min="35" max="35" width="8.75" style="75" hidden="1" customWidth="1"/>
    <col min="36" max="36" width="10.25" style="6" hidden="1" customWidth="1"/>
    <col min="37" max="37" width="5.75" style="2" hidden="1" customWidth="1"/>
    <col min="38" max="38" width="4.75" style="2" bestFit="1" customWidth="1"/>
    <col min="39" max="39" width="1.125" style="2" customWidth="1"/>
    <col min="40" max="40" width="6.375" style="7" bestFit="1" customWidth="1"/>
    <col min="41" max="41" width="1.125" style="7" customWidth="1"/>
    <col min="42" max="42" width="4.125" style="8" bestFit="1" customWidth="1"/>
    <col min="43" max="16384" width="9" style="2"/>
  </cols>
  <sheetData>
    <row r="1" spans="1:43" ht="18.75" x14ac:dyDescent="0.3">
      <c r="A1" s="1" t="s">
        <v>85</v>
      </c>
    </row>
    <row r="4" spans="1:43" x14ac:dyDescent="0.2">
      <c r="A4" s="10" t="s">
        <v>0</v>
      </c>
      <c r="B4" s="9" t="s">
        <v>1</v>
      </c>
      <c r="C4" s="11" t="s">
        <v>2</v>
      </c>
      <c r="D4" s="11"/>
      <c r="E4" s="12"/>
      <c r="F4" s="14" t="s">
        <v>3</v>
      </c>
      <c r="G4" s="14"/>
      <c r="H4" s="15"/>
      <c r="I4" s="16" t="s">
        <v>4</v>
      </c>
      <c r="J4" s="16" t="s">
        <v>5</v>
      </c>
      <c r="K4" s="16" t="s">
        <v>6</v>
      </c>
      <c r="L4" s="13"/>
      <c r="M4" s="17" t="s">
        <v>7</v>
      </c>
      <c r="N4" s="18"/>
      <c r="O4" s="10"/>
      <c r="P4" s="78"/>
      <c r="Q4" s="19" t="s">
        <v>8</v>
      </c>
      <c r="R4" s="11"/>
      <c r="S4" s="69"/>
      <c r="T4" s="19" t="s">
        <v>9</v>
      </c>
      <c r="U4" s="10"/>
      <c r="V4" s="69"/>
      <c r="W4" s="19" t="s">
        <v>10</v>
      </c>
      <c r="X4" s="10"/>
      <c r="Y4" s="69"/>
      <c r="Z4" s="19" t="s">
        <v>11</v>
      </c>
      <c r="AA4" s="10"/>
      <c r="AB4" s="69"/>
      <c r="AC4" s="19" t="s">
        <v>12</v>
      </c>
      <c r="AD4" s="52"/>
      <c r="AE4" s="20"/>
      <c r="AF4" s="19" t="s">
        <v>35</v>
      </c>
      <c r="AG4" s="10"/>
      <c r="AH4" s="74" t="s">
        <v>13</v>
      </c>
      <c r="AI4" s="76"/>
      <c r="AJ4" s="14" t="s">
        <v>13</v>
      </c>
      <c r="AK4" s="14"/>
      <c r="AL4" s="21"/>
      <c r="AM4" s="10"/>
      <c r="AN4" s="22" t="s">
        <v>14</v>
      </c>
      <c r="AO4" s="23"/>
      <c r="AP4" s="24" t="s">
        <v>15</v>
      </c>
    </row>
    <row r="5" spans="1:43" x14ac:dyDescent="0.2">
      <c r="A5" s="10"/>
      <c r="B5" s="10"/>
      <c r="C5" s="11"/>
      <c r="D5" s="10"/>
      <c r="E5" s="25"/>
      <c r="F5" s="26"/>
      <c r="G5" s="25"/>
      <c r="H5" s="26"/>
      <c r="I5" s="25" t="s">
        <v>16</v>
      </c>
      <c r="J5" s="25" t="s">
        <v>17</v>
      </c>
      <c r="K5" s="25" t="s">
        <v>18</v>
      </c>
      <c r="L5" s="27"/>
      <c r="M5" s="28" t="s">
        <v>19</v>
      </c>
      <c r="N5" s="29" t="s">
        <v>20</v>
      </c>
      <c r="O5" s="10"/>
      <c r="P5" s="70" t="s">
        <v>17</v>
      </c>
      <c r="Q5" s="31" t="s">
        <v>21</v>
      </c>
      <c r="R5" s="11"/>
      <c r="S5" s="70" t="s">
        <v>17</v>
      </c>
      <c r="T5" s="31" t="s">
        <v>21</v>
      </c>
      <c r="U5" s="10"/>
      <c r="V5" s="70" t="s">
        <v>17</v>
      </c>
      <c r="W5" s="31" t="s">
        <v>21</v>
      </c>
      <c r="X5" s="10"/>
      <c r="Y5" s="70" t="s">
        <v>17</v>
      </c>
      <c r="Z5" s="31" t="s">
        <v>21</v>
      </c>
      <c r="AA5" s="10"/>
      <c r="AB5" s="70" t="s">
        <v>17</v>
      </c>
      <c r="AC5" s="31" t="s">
        <v>21</v>
      </c>
      <c r="AD5" s="11"/>
      <c r="AE5" s="30" t="s">
        <v>17</v>
      </c>
      <c r="AF5" s="31" t="s">
        <v>21</v>
      </c>
      <c r="AG5" s="10"/>
      <c r="AH5" s="70" t="s">
        <v>22</v>
      </c>
      <c r="AI5" s="77" t="s">
        <v>23</v>
      </c>
      <c r="AJ5" s="32" t="s">
        <v>24</v>
      </c>
      <c r="AK5" s="33" t="s">
        <v>25</v>
      </c>
      <c r="AL5" s="31" t="s">
        <v>26</v>
      </c>
      <c r="AM5" s="10"/>
      <c r="AN5" s="34" t="s">
        <v>26</v>
      </c>
      <c r="AO5" s="23"/>
      <c r="AP5" s="35" t="s">
        <v>27</v>
      </c>
    </row>
    <row r="6" spans="1:43" x14ac:dyDescent="0.2">
      <c r="A6" s="10"/>
      <c r="B6" s="10"/>
      <c r="C6" s="11"/>
      <c r="D6" s="10"/>
      <c r="E6" s="33" t="s">
        <v>28</v>
      </c>
      <c r="F6" s="26"/>
      <c r="G6" s="33" t="s">
        <v>29</v>
      </c>
      <c r="H6" s="26"/>
      <c r="I6" s="25"/>
      <c r="J6" s="25"/>
      <c r="K6" s="25"/>
      <c r="L6" s="27"/>
      <c r="M6" s="28"/>
      <c r="N6" s="36" t="s">
        <v>26</v>
      </c>
      <c r="O6" s="10"/>
      <c r="P6" s="71"/>
      <c r="Q6" s="38" t="s">
        <v>30</v>
      </c>
      <c r="R6" s="11"/>
      <c r="S6" s="71"/>
      <c r="T6" s="38" t="s">
        <v>30</v>
      </c>
      <c r="U6" s="10"/>
      <c r="V6" s="71"/>
      <c r="W6" s="38" t="s">
        <v>30</v>
      </c>
      <c r="X6" s="10"/>
      <c r="Y6" s="71"/>
      <c r="Z6" s="38" t="s">
        <v>30</v>
      </c>
      <c r="AA6" s="10"/>
      <c r="AB6" s="71"/>
      <c r="AC6" s="38" t="s">
        <v>30</v>
      </c>
      <c r="AD6" s="11"/>
      <c r="AE6" s="37"/>
      <c r="AF6" s="38" t="s">
        <v>30</v>
      </c>
      <c r="AG6" s="10"/>
      <c r="AH6" s="71" t="s">
        <v>31</v>
      </c>
      <c r="AI6" s="77" t="s">
        <v>17</v>
      </c>
      <c r="AJ6" s="32" t="s">
        <v>18</v>
      </c>
      <c r="AK6" s="39" t="s">
        <v>26</v>
      </c>
      <c r="AL6" s="38" t="s">
        <v>30</v>
      </c>
      <c r="AM6" s="10"/>
      <c r="AN6" s="34" t="s">
        <v>32</v>
      </c>
      <c r="AO6" s="23"/>
      <c r="AP6" s="35"/>
    </row>
    <row r="7" spans="1:43" x14ac:dyDescent="0.2">
      <c r="A7" s="10"/>
      <c r="B7" s="10"/>
      <c r="C7" s="11"/>
      <c r="D7" s="10"/>
      <c r="E7" s="40" t="s">
        <v>17</v>
      </c>
      <c r="F7" s="26"/>
      <c r="G7" s="40" t="s">
        <v>17</v>
      </c>
      <c r="H7" s="26"/>
      <c r="I7" s="25"/>
      <c r="J7" s="25"/>
      <c r="K7" s="25"/>
      <c r="L7" s="27"/>
      <c r="M7" s="28"/>
      <c r="N7" s="41" t="s">
        <v>32</v>
      </c>
      <c r="O7" s="10"/>
      <c r="P7" s="72"/>
      <c r="Q7" s="43" t="s">
        <v>33</v>
      </c>
      <c r="R7" s="11"/>
      <c r="S7" s="72"/>
      <c r="T7" s="43" t="s">
        <v>33</v>
      </c>
      <c r="U7" s="10"/>
      <c r="V7" s="72"/>
      <c r="W7" s="43" t="s">
        <v>33</v>
      </c>
      <c r="X7" s="10"/>
      <c r="Y7" s="72"/>
      <c r="Z7" s="43" t="s">
        <v>33</v>
      </c>
      <c r="AA7" s="10"/>
      <c r="AB7" s="72"/>
      <c r="AC7" s="43" t="s">
        <v>33</v>
      </c>
      <c r="AD7" s="11"/>
      <c r="AE7" s="42"/>
      <c r="AF7" s="43" t="s">
        <v>33</v>
      </c>
      <c r="AG7" s="10"/>
      <c r="AH7" s="72" t="s">
        <v>17</v>
      </c>
      <c r="AI7" s="77"/>
      <c r="AJ7" s="32"/>
      <c r="AK7" s="40" t="s">
        <v>32</v>
      </c>
      <c r="AL7" s="43" t="s">
        <v>33</v>
      </c>
      <c r="AM7" s="10"/>
      <c r="AN7" s="44"/>
      <c r="AO7" s="23"/>
      <c r="AP7" s="45"/>
    </row>
    <row r="8" spans="1:43" ht="12" customHeight="1" x14ac:dyDescent="0.2">
      <c r="I8" s="46" t="s">
        <v>34</v>
      </c>
      <c r="J8" s="46"/>
      <c r="K8" s="46"/>
      <c r="L8" s="47"/>
      <c r="M8" s="48"/>
      <c r="N8" s="48"/>
      <c r="P8" s="73"/>
      <c r="Q8" s="50"/>
      <c r="R8" s="50"/>
      <c r="S8" s="73"/>
      <c r="T8" s="50"/>
      <c r="V8" s="73"/>
      <c r="W8" s="50"/>
      <c r="Y8" s="73"/>
      <c r="Z8" s="50"/>
      <c r="AB8" s="73"/>
      <c r="AC8" s="50"/>
      <c r="AD8" s="50"/>
      <c r="AE8" s="49"/>
      <c r="AF8" s="50"/>
    </row>
    <row r="9" spans="1:43" s="53" customFormat="1" ht="12" customHeight="1" x14ac:dyDescent="0.2">
      <c r="A9" s="2"/>
      <c r="B9" s="56"/>
      <c r="C9" s="58"/>
      <c r="D9" s="58"/>
      <c r="E9" s="59"/>
      <c r="F9" s="57"/>
      <c r="G9" s="60"/>
      <c r="H9" s="61"/>
      <c r="I9" s="60"/>
      <c r="J9" s="59"/>
      <c r="K9" s="60"/>
      <c r="L9" s="61"/>
      <c r="M9" s="63"/>
      <c r="N9" s="62"/>
      <c r="O9" s="2"/>
      <c r="P9" s="68"/>
      <c r="Q9" s="2"/>
      <c r="R9" s="2"/>
      <c r="S9" s="68"/>
      <c r="T9" s="2"/>
      <c r="U9" s="2"/>
      <c r="V9" s="68"/>
      <c r="W9" s="2"/>
      <c r="X9" s="2"/>
      <c r="Y9" s="68"/>
      <c r="Z9" s="2"/>
      <c r="AA9" s="2"/>
      <c r="AB9" s="68"/>
      <c r="AC9" s="2"/>
      <c r="AD9" s="2"/>
      <c r="AE9" s="2"/>
      <c r="AF9" s="2"/>
      <c r="AG9" s="2"/>
      <c r="AH9" s="68"/>
      <c r="AI9" s="75"/>
      <c r="AJ9" s="6"/>
      <c r="AK9" s="5"/>
      <c r="AL9" s="2"/>
      <c r="AM9" s="2"/>
      <c r="AN9" s="55"/>
      <c r="AO9" s="55"/>
      <c r="AP9" s="50"/>
      <c r="AQ9" s="2"/>
    </row>
    <row r="10" spans="1:43" s="53" customFormat="1" hidden="1" x14ac:dyDescent="0.2">
      <c r="A10" s="65">
        <v>1</v>
      </c>
      <c r="B10" s="66" t="s">
        <v>42</v>
      </c>
      <c r="C10" s="66" t="s">
        <v>79</v>
      </c>
      <c r="E10" s="46">
        <v>0.41666666666666669</v>
      </c>
      <c r="F10" s="2"/>
      <c r="G10" s="46">
        <v>0.46704861111111112</v>
      </c>
      <c r="H10" s="4"/>
      <c r="I10" s="3">
        <f>G10-E10</f>
        <v>5.0381944444444438E-2</v>
      </c>
      <c r="J10" s="46">
        <v>4.791666666666667E-2</v>
      </c>
      <c r="K10" s="64">
        <f t="shared" ref="K10:K51" si="0">ABS(I10-J10)</f>
        <v>2.4652777777777676E-3</v>
      </c>
      <c r="L10" s="4"/>
      <c r="M10" s="5">
        <v>0</v>
      </c>
      <c r="N10" s="5">
        <f t="shared" ref="N10:N51" si="1">IF((M10&lt;0),0,M10)</f>
        <v>0</v>
      </c>
      <c r="O10" s="2"/>
      <c r="P10" s="68">
        <v>39.65</v>
      </c>
      <c r="Q10" s="2">
        <v>0</v>
      </c>
      <c r="R10" s="2"/>
      <c r="S10" s="68">
        <v>34.28</v>
      </c>
      <c r="T10" s="2">
        <v>0</v>
      </c>
      <c r="U10" s="2"/>
      <c r="V10" s="68">
        <v>40.94</v>
      </c>
      <c r="W10" s="2">
        <v>0</v>
      </c>
      <c r="X10" s="2"/>
      <c r="Y10" s="68">
        <v>35.78</v>
      </c>
      <c r="Z10" s="2">
        <v>0</v>
      </c>
      <c r="AA10" s="2"/>
      <c r="AB10" s="68">
        <v>44.9</v>
      </c>
      <c r="AC10" s="2">
        <v>0</v>
      </c>
      <c r="AD10" s="2"/>
      <c r="AE10" s="2"/>
      <c r="AF10" s="2"/>
      <c r="AG10" s="2"/>
      <c r="AH10" s="68">
        <v>157.47999999999999</v>
      </c>
      <c r="AI10" s="75">
        <v>192</v>
      </c>
      <c r="AJ10" s="6">
        <f t="shared" ref="AJ10:AJ51" si="2">AH10-AI10</f>
        <v>-34.52000000000001</v>
      </c>
      <c r="AK10" s="5">
        <f t="shared" ref="AK10:AK51" si="3">IF(AJ10&lt;0,0*AH10,0*AI10+0.5*AJ10)</f>
        <v>0</v>
      </c>
      <c r="AL10" s="2">
        <v>12</v>
      </c>
      <c r="AM10" s="2"/>
      <c r="AN10" s="55">
        <f t="shared" ref="AN10:AN31" si="4">N10+(P10*0.25+Q10)+(S10*0.25+T10)+(V10*0.25+W10)+(Y10*0.25+Z10)+(AB10*0.25+AC10)+(AE10*0.25+AF10)+AK10+AL10</f>
        <v>60.887500000000003</v>
      </c>
      <c r="AO10" s="7"/>
      <c r="AP10" s="8"/>
    </row>
    <row r="11" spans="1:43" s="53" customFormat="1" hidden="1" x14ac:dyDescent="0.2">
      <c r="A11" s="65">
        <v>2</v>
      </c>
      <c r="B11" s="66" t="s">
        <v>36</v>
      </c>
      <c r="C11" s="66" t="s">
        <v>78</v>
      </c>
      <c r="E11" s="46">
        <v>0.42013888888888901</v>
      </c>
      <c r="F11" s="2"/>
      <c r="G11" s="46">
        <v>0.47054398148148147</v>
      </c>
      <c r="H11" s="4"/>
      <c r="I11" s="3">
        <f t="shared" ref="I11:I51" si="5">G11-E11</f>
        <v>5.040509259259246E-2</v>
      </c>
      <c r="J11" s="46">
        <v>4.791666666666667E-2</v>
      </c>
      <c r="K11" s="64">
        <f t="shared" si="0"/>
        <v>2.4884259259257899E-3</v>
      </c>
      <c r="L11" s="4"/>
      <c r="M11" s="5">
        <v>0</v>
      </c>
      <c r="N11" s="5">
        <f t="shared" si="1"/>
        <v>0</v>
      </c>
      <c r="O11" s="2"/>
      <c r="P11" s="68">
        <v>48.3</v>
      </c>
      <c r="Q11" s="2">
        <v>0</v>
      </c>
      <c r="R11" s="2"/>
      <c r="S11" s="68">
        <v>52</v>
      </c>
      <c r="T11" s="2">
        <v>2</v>
      </c>
      <c r="U11" s="2"/>
      <c r="V11" s="68">
        <v>39.1</v>
      </c>
      <c r="W11" s="2">
        <v>0</v>
      </c>
      <c r="X11" s="2"/>
      <c r="Y11" s="68">
        <v>39.29</v>
      </c>
      <c r="Z11" s="2">
        <v>0</v>
      </c>
      <c r="AA11" s="2"/>
      <c r="AB11" s="68">
        <v>45.31</v>
      </c>
      <c r="AC11" s="2">
        <v>2</v>
      </c>
      <c r="AD11" s="2"/>
      <c r="AE11" s="2"/>
      <c r="AF11" s="2"/>
      <c r="AG11" s="2"/>
      <c r="AH11" s="68">
        <v>176.79</v>
      </c>
      <c r="AI11" s="75">
        <v>192</v>
      </c>
      <c r="AJ11" s="6">
        <f t="shared" si="2"/>
        <v>-15.210000000000008</v>
      </c>
      <c r="AK11" s="5">
        <f t="shared" si="3"/>
        <v>0</v>
      </c>
      <c r="AL11" s="2">
        <v>6</v>
      </c>
      <c r="AM11" s="2"/>
      <c r="AN11" s="55">
        <f t="shared" si="4"/>
        <v>66</v>
      </c>
      <c r="AO11" s="7"/>
      <c r="AP11" s="8"/>
    </row>
    <row r="12" spans="1:43" s="53" customFormat="1" hidden="1" x14ac:dyDescent="0.2">
      <c r="A12" s="65">
        <v>3</v>
      </c>
      <c r="B12" s="66" t="s">
        <v>37</v>
      </c>
      <c r="C12" s="66" t="s">
        <v>78</v>
      </c>
      <c r="D12" s="54"/>
      <c r="E12" s="46">
        <v>0.42361111111111099</v>
      </c>
      <c r="F12" s="2"/>
      <c r="G12" s="46">
        <v>0.47285879629629629</v>
      </c>
      <c r="H12" s="4"/>
      <c r="I12" s="3">
        <f t="shared" si="5"/>
        <v>4.9247685185185297E-2</v>
      </c>
      <c r="J12" s="46">
        <v>4.791666666666667E-2</v>
      </c>
      <c r="K12" s="64">
        <f t="shared" si="0"/>
        <v>1.3310185185186271E-3</v>
      </c>
      <c r="L12" s="4"/>
      <c r="M12" s="5">
        <v>0</v>
      </c>
      <c r="N12" s="5">
        <f t="shared" si="1"/>
        <v>0</v>
      </c>
      <c r="O12" s="2"/>
      <c r="P12" s="68">
        <v>77.709999999999994</v>
      </c>
      <c r="Q12" s="2">
        <v>0</v>
      </c>
      <c r="R12" s="2"/>
      <c r="S12" s="68">
        <v>40.75</v>
      </c>
      <c r="T12" s="2">
        <v>0</v>
      </c>
      <c r="U12" s="2"/>
      <c r="V12" s="68">
        <v>55.4</v>
      </c>
      <c r="W12" s="2">
        <v>20</v>
      </c>
      <c r="X12" s="2"/>
      <c r="Y12" s="68">
        <v>47.46</v>
      </c>
      <c r="Z12" s="2">
        <v>0</v>
      </c>
      <c r="AA12" s="2"/>
      <c r="AB12" s="68">
        <v>45.71</v>
      </c>
      <c r="AC12" s="2">
        <v>0</v>
      </c>
      <c r="AD12" s="2"/>
      <c r="AE12" s="2"/>
      <c r="AF12" s="2"/>
      <c r="AG12" s="2"/>
      <c r="AH12" s="68">
        <v>176.15</v>
      </c>
      <c r="AI12" s="75">
        <v>192</v>
      </c>
      <c r="AJ12" s="6">
        <f t="shared" si="2"/>
        <v>-15.849999999999994</v>
      </c>
      <c r="AK12" s="5">
        <f t="shared" si="3"/>
        <v>0</v>
      </c>
      <c r="AL12" s="2">
        <v>3</v>
      </c>
      <c r="AM12" s="2"/>
      <c r="AN12" s="55">
        <f t="shared" si="4"/>
        <v>89.757499999999993</v>
      </c>
      <c r="AP12" s="8"/>
    </row>
    <row r="13" spans="1:43" s="53" customFormat="1" hidden="1" x14ac:dyDescent="0.2">
      <c r="A13" s="65">
        <v>20</v>
      </c>
      <c r="B13" s="66" t="s">
        <v>54</v>
      </c>
      <c r="C13" s="66" t="s">
        <v>82</v>
      </c>
      <c r="D13" s="54"/>
      <c r="E13" s="46">
        <v>0.42708333333333298</v>
      </c>
      <c r="F13" s="2"/>
      <c r="G13" s="46">
        <v>0.47667824074074072</v>
      </c>
      <c r="H13" s="4"/>
      <c r="I13" s="3">
        <f t="shared" si="5"/>
        <v>4.959490740740774E-2</v>
      </c>
      <c r="J13" s="46">
        <v>4.791666666666667E-2</v>
      </c>
      <c r="K13" s="64">
        <f t="shared" si="0"/>
        <v>1.6782407407410702E-3</v>
      </c>
      <c r="L13" s="4"/>
      <c r="M13" s="5">
        <v>0</v>
      </c>
      <c r="N13" s="5">
        <f t="shared" si="1"/>
        <v>0</v>
      </c>
      <c r="O13" s="2"/>
      <c r="P13" s="68">
        <v>51.4</v>
      </c>
      <c r="Q13" s="2">
        <v>0</v>
      </c>
      <c r="R13" s="2"/>
      <c r="S13" s="68">
        <v>42.37</v>
      </c>
      <c r="T13" s="2">
        <v>0</v>
      </c>
      <c r="U13" s="2"/>
      <c r="V13" s="68">
        <v>43.07</v>
      </c>
      <c r="W13" s="2">
        <v>0</v>
      </c>
      <c r="X13" s="2"/>
      <c r="Y13" s="68">
        <v>43.6</v>
      </c>
      <c r="Z13" s="2">
        <v>0</v>
      </c>
      <c r="AA13" s="2"/>
      <c r="AB13" s="68">
        <v>47.27</v>
      </c>
      <c r="AC13" s="2">
        <v>0</v>
      </c>
      <c r="AD13" s="2"/>
      <c r="AE13" s="2"/>
      <c r="AF13" s="2"/>
      <c r="AG13" s="2"/>
      <c r="AH13" s="68">
        <v>171.42</v>
      </c>
      <c r="AI13" s="75">
        <v>192</v>
      </c>
      <c r="AJ13" s="6">
        <f t="shared" si="2"/>
        <v>-20.580000000000013</v>
      </c>
      <c r="AK13" s="5">
        <f t="shared" si="3"/>
        <v>0</v>
      </c>
      <c r="AL13" s="2">
        <v>0</v>
      </c>
      <c r="AM13" s="2"/>
      <c r="AN13" s="55">
        <f t="shared" si="4"/>
        <v>56.927500000000002</v>
      </c>
      <c r="AP13" s="8"/>
    </row>
    <row r="14" spans="1:43" hidden="1" x14ac:dyDescent="0.2">
      <c r="A14" s="65">
        <v>5</v>
      </c>
      <c r="B14" s="66" t="s">
        <v>51</v>
      </c>
      <c r="C14" s="66" t="s">
        <v>80</v>
      </c>
      <c r="E14" s="46">
        <v>0.43055555555555503</v>
      </c>
      <c r="F14" s="2"/>
      <c r="G14" s="46">
        <v>0.47877314814814814</v>
      </c>
      <c r="I14" s="3">
        <f t="shared" si="5"/>
        <v>4.8217592592593117E-2</v>
      </c>
      <c r="J14" s="46">
        <v>4.791666666666667E-2</v>
      </c>
      <c r="K14" s="64">
        <f t="shared" si="0"/>
        <v>3.0092592592644712E-4</v>
      </c>
      <c r="M14" s="5">
        <v>0</v>
      </c>
      <c r="N14" s="5">
        <f t="shared" si="1"/>
        <v>0</v>
      </c>
      <c r="P14" s="68">
        <v>48.21</v>
      </c>
      <c r="Q14" s="2">
        <v>0</v>
      </c>
      <c r="S14" s="68">
        <v>48.72</v>
      </c>
      <c r="T14" s="2">
        <v>0</v>
      </c>
      <c r="V14" s="68">
        <v>45.5</v>
      </c>
      <c r="W14" s="2">
        <v>0</v>
      </c>
      <c r="Y14" s="68">
        <v>44.12</v>
      </c>
      <c r="Z14" s="2">
        <v>0</v>
      </c>
      <c r="AB14" s="68">
        <v>49.87</v>
      </c>
      <c r="AC14" s="2">
        <v>2</v>
      </c>
      <c r="AE14" s="2"/>
      <c r="AH14" s="68">
        <v>169.97</v>
      </c>
      <c r="AI14" s="75">
        <v>192</v>
      </c>
      <c r="AJ14" s="6">
        <f t="shared" si="2"/>
        <v>-22.03</v>
      </c>
      <c r="AK14" s="5">
        <f t="shared" si="3"/>
        <v>0</v>
      </c>
      <c r="AL14" s="2">
        <v>3</v>
      </c>
      <c r="AN14" s="55">
        <f t="shared" si="4"/>
        <v>64.105000000000004</v>
      </c>
      <c r="AP14" s="50"/>
    </row>
    <row r="15" spans="1:43" hidden="1" x14ac:dyDescent="0.2">
      <c r="A15" s="65">
        <v>6</v>
      </c>
      <c r="B15" s="66" t="s">
        <v>40</v>
      </c>
      <c r="C15" s="66" t="s">
        <v>81</v>
      </c>
      <c r="E15" s="46">
        <v>0.43402777777777801</v>
      </c>
      <c r="F15" s="2"/>
      <c r="G15" s="46">
        <v>0.48297789351851855</v>
      </c>
      <c r="I15" s="3">
        <f t="shared" si="5"/>
        <v>4.8950115740740541E-2</v>
      </c>
      <c r="J15" s="46">
        <v>4.791666666666667E-2</v>
      </c>
      <c r="K15" s="64">
        <f t="shared" si="0"/>
        <v>1.0334490740738708E-3</v>
      </c>
      <c r="M15" s="5">
        <v>0</v>
      </c>
      <c r="N15" s="5">
        <f t="shared" si="1"/>
        <v>0</v>
      </c>
      <c r="P15" s="68">
        <v>31.79</v>
      </c>
      <c r="Q15" s="2">
        <v>0</v>
      </c>
      <c r="S15" s="68">
        <v>30.94</v>
      </c>
      <c r="T15" s="2">
        <v>0</v>
      </c>
      <c r="V15" s="68">
        <v>39.81</v>
      </c>
      <c r="W15" s="2">
        <v>0</v>
      </c>
      <c r="Y15" s="68">
        <v>31.41</v>
      </c>
      <c r="Z15" s="2">
        <v>0</v>
      </c>
      <c r="AB15" s="68">
        <v>35.43</v>
      </c>
      <c r="AC15" s="2">
        <v>0</v>
      </c>
      <c r="AE15" s="2"/>
      <c r="AH15" s="68">
        <v>172.01</v>
      </c>
      <c r="AI15" s="75">
        <v>192</v>
      </c>
      <c r="AJ15" s="6">
        <f t="shared" si="2"/>
        <v>-19.990000000000009</v>
      </c>
      <c r="AK15" s="5">
        <f t="shared" si="3"/>
        <v>0</v>
      </c>
      <c r="AL15" s="2">
        <v>3</v>
      </c>
      <c r="AN15" s="55">
        <f t="shared" si="4"/>
        <v>45.345000000000006</v>
      </c>
      <c r="AP15" s="50"/>
    </row>
    <row r="16" spans="1:43" hidden="1" x14ac:dyDescent="0.2">
      <c r="A16" s="65">
        <v>7</v>
      </c>
      <c r="B16" s="66" t="s">
        <v>41</v>
      </c>
      <c r="C16" s="66" t="s">
        <v>80</v>
      </c>
      <c r="D16" s="51"/>
      <c r="E16" s="46">
        <v>0.4375</v>
      </c>
      <c r="F16" s="2"/>
      <c r="G16" s="46">
        <v>0.48575231481481479</v>
      </c>
      <c r="I16" s="3">
        <f t="shared" si="5"/>
        <v>4.825231481481479E-2</v>
      </c>
      <c r="J16" s="46">
        <v>4.791666666666667E-2</v>
      </c>
      <c r="K16" s="64">
        <f t="shared" si="0"/>
        <v>3.3564814814811966E-4</v>
      </c>
      <c r="M16" s="5">
        <v>0</v>
      </c>
      <c r="N16" s="5">
        <f t="shared" si="1"/>
        <v>0</v>
      </c>
      <c r="P16" s="68">
        <v>38.659999999999997</v>
      </c>
      <c r="Q16" s="2">
        <v>0</v>
      </c>
      <c r="S16" s="68">
        <v>35.369999999999997</v>
      </c>
      <c r="T16" s="2">
        <v>0</v>
      </c>
      <c r="V16" s="68">
        <v>41.04</v>
      </c>
      <c r="W16" s="2">
        <v>0</v>
      </c>
      <c r="Y16" s="68">
        <v>37.159999999999997</v>
      </c>
      <c r="Z16" s="2">
        <v>0</v>
      </c>
      <c r="AB16" s="68">
        <v>39.200000000000003</v>
      </c>
      <c r="AC16" s="2">
        <v>0</v>
      </c>
      <c r="AE16" s="2"/>
      <c r="AH16" s="68">
        <v>145.35</v>
      </c>
      <c r="AI16" s="75">
        <v>192</v>
      </c>
      <c r="AJ16" s="6">
        <f t="shared" si="2"/>
        <v>-46.650000000000006</v>
      </c>
      <c r="AK16" s="5">
        <f t="shared" si="3"/>
        <v>0</v>
      </c>
      <c r="AL16" s="2">
        <v>0</v>
      </c>
      <c r="AN16" s="55">
        <f t="shared" si="4"/>
        <v>47.857500000000002</v>
      </c>
      <c r="AP16" s="50"/>
    </row>
    <row r="17" spans="1:42" hidden="1" x14ac:dyDescent="0.2">
      <c r="A17" s="65">
        <v>8</v>
      </c>
      <c r="B17" s="66" t="s">
        <v>57</v>
      </c>
      <c r="C17" s="66" t="s">
        <v>81</v>
      </c>
      <c r="E17" s="46">
        <v>0.44097222222222199</v>
      </c>
      <c r="F17" s="2"/>
      <c r="G17" s="46">
        <v>0.48666666666666669</v>
      </c>
      <c r="I17" s="3">
        <f t="shared" si="5"/>
        <v>4.5694444444444704E-2</v>
      </c>
      <c r="J17" s="46">
        <v>4.791666666666667E-2</v>
      </c>
      <c r="K17" s="64">
        <f t="shared" si="0"/>
        <v>2.2222222222219659E-3</v>
      </c>
      <c r="M17" s="5">
        <f t="shared" ref="M17:M24" si="6">(K17*24*60*60-60)*0.25</f>
        <v>32.999999999994458</v>
      </c>
      <c r="N17" s="5">
        <f t="shared" si="1"/>
        <v>32.999999999994458</v>
      </c>
      <c r="P17" s="68">
        <v>65.08</v>
      </c>
      <c r="Q17" s="2">
        <v>0</v>
      </c>
      <c r="S17" s="68">
        <v>46.95</v>
      </c>
      <c r="T17" s="2">
        <v>0</v>
      </c>
      <c r="V17" s="68">
        <v>58.55</v>
      </c>
      <c r="W17" s="2">
        <v>0</v>
      </c>
      <c r="Y17" s="68">
        <v>52.94</v>
      </c>
      <c r="Z17" s="2">
        <v>0</v>
      </c>
      <c r="AB17" s="68">
        <v>47.49</v>
      </c>
      <c r="AC17" s="2">
        <v>0</v>
      </c>
      <c r="AE17" s="2"/>
      <c r="AH17" s="68">
        <v>184.29</v>
      </c>
      <c r="AI17" s="75">
        <v>192</v>
      </c>
      <c r="AJ17" s="6">
        <f t="shared" si="2"/>
        <v>-7.710000000000008</v>
      </c>
      <c r="AK17" s="5">
        <f t="shared" si="3"/>
        <v>0</v>
      </c>
      <c r="AL17" s="2">
        <v>18</v>
      </c>
      <c r="AN17" s="55">
        <f t="shared" si="4"/>
        <v>118.75249999999446</v>
      </c>
      <c r="AP17" s="50"/>
    </row>
    <row r="18" spans="1:42" hidden="1" x14ac:dyDescent="0.2">
      <c r="A18" s="65">
        <v>9</v>
      </c>
      <c r="B18" s="66" t="s">
        <v>43</v>
      </c>
      <c r="C18" s="66" t="s">
        <v>79</v>
      </c>
      <c r="D18" s="51"/>
      <c r="E18" s="46">
        <v>0.44444444444444398</v>
      </c>
      <c r="F18" s="2"/>
      <c r="G18" s="46">
        <v>0.49369212962962961</v>
      </c>
      <c r="I18" s="3">
        <f t="shared" si="5"/>
        <v>4.924768518518563E-2</v>
      </c>
      <c r="J18" s="46">
        <v>4.791666666666667E-2</v>
      </c>
      <c r="K18" s="64">
        <f t="shared" si="0"/>
        <v>1.3310185185189602E-3</v>
      </c>
      <c r="M18" s="5">
        <v>0</v>
      </c>
      <c r="N18" s="5">
        <f t="shared" si="1"/>
        <v>0</v>
      </c>
      <c r="P18" s="68">
        <v>32.65</v>
      </c>
      <c r="Q18" s="2">
        <v>0</v>
      </c>
      <c r="S18" s="68">
        <v>41.16</v>
      </c>
      <c r="T18" s="2">
        <v>0</v>
      </c>
      <c r="V18" s="68">
        <v>38.020000000000003</v>
      </c>
      <c r="W18" s="2">
        <v>0</v>
      </c>
      <c r="Y18" s="68">
        <v>34.659999999999997</v>
      </c>
      <c r="Z18" s="2">
        <v>0</v>
      </c>
      <c r="AB18" s="68">
        <v>38.869999999999997</v>
      </c>
      <c r="AC18" s="2">
        <v>2</v>
      </c>
      <c r="AE18" s="2"/>
      <c r="AH18" s="68">
        <v>158.5</v>
      </c>
      <c r="AI18" s="75">
        <v>192</v>
      </c>
      <c r="AJ18" s="6">
        <f t="shared" si="2"/>
        <v>-33.5</v>
      </c>
      <c r="AK18" s="5">
        <f t="shared" si="3"/>
        <v>0</v>
      </c>
      <c r="AL18" s="2">
        <v>0</v>
      </c>
      <c r="AN18" s="55">
        <f t="shared" si="4"/>
        <v>48.34</v>
      </c>
      <c r="AP18" s="50"/>
    </row>
    <row r="19" spans="1:42" hidden="1" x14ac:dyDescent="0.2">
      <c r="A19" s="65">
        <v>10</v>
      </c>
      <c r="B19" s="66" t="s">
        <v>44</v>
      </c>
      <c r="C19" s="66" t="s">
        <v>80</v>
      </c>
      <c r="D19" s="51"/>
      <c r="E19" s="46">
        <v>0.44791666666666702</v>
      </c>
      <c r="F19" s="2"/>
      <c r="G19" s="46">
        <v>0.4987037037037037</v>
      </c>
      <c r="I19" s="3">
        <f t="shared" si="5"/>
        <v>5.0787037037036686E-2</v>
      </c>
      <c r="J19" s="46">
        <v>4.791666666666667E-2</v>
      </c>
      <c r="K19" s="64">
        <f t="shared" si="0"/>
        <v>2.8703703703700165E-3</v>
      </c>
      <c r="M19" s="5">
        <v>0</v>
      </c>
      <c r="N19" s="5">
        <f t="shared" si="1"/>
        <v>0</v>
      </c>
      <c r="P19" s="68">
        <v>40.54</v>
      </c>
      <c r="Q19" s="2">
        <v>0</v>
      </c>
      <c r="S19" s="68">
        <v>36.25</v>
      </c>
      <c r="T19" s="2">
        <v>0</v>
      </c>
      <c r="V19" s="68">
        <v>40.4</v>
      </c>
      <c r="W19" s="2">
        <v>0</v>
      </c>
      <c r="Y19" s="68">
        <v>36.44</v>
      </c>
      <c r="Z19" s="2">
        <v>0</v>
      </c>
      <c r="AB19" s="68">
        <v>40.270000000000003</v>
      </c>
      <c r="AC19" s="2">
        <v>0</v>
      </c>
      <c r="AE19" s="2"/>
      <c r="AH19" s="68">
        <v>148.22</v>
      </c>
      <c r="AI19" s="75">
        <v>192</v>
      </c>
      <c r="AJ19" s="6">
        <f t="shared" si="2"/>
        <v>-43.78</v>
      </c>
      <c r="AK19" s="5">
        <f t="shared" si="3"/>
        <v>0</v>
      </c>
      <c r="AL19" s="2">
        <v>6</v>
      </c>
      <c r="AN19" s="55">
        <f t="shared" si="4"/>
        <v>54.475000000000001</v>
      </c>
      <c r="AP19" s="50"/>
    </row>
    <row r="20" spans="1:42" hidden="1" x14ac:dyDescent="0.2">
      <c r="A20" s="65">
        <v>11</v>
      </c>
      <c r="B20" s="66" t="s">
        <v>45</v>
      </c>
      <c r="C20" s="66" t="s">
        <v>80</v>
      </c>
      <c r="E20" s="46">
        <v>0.45138888888888901</v>
      </c>
      <c r="F20" s="2"/>
      <c r="G20" s="46">
        <v>0.50033564814814813</v>
      </c>
      <c r="I20" s="3">
        <f t="shared" si="5"/>
        <v>4.8946759259259121E-2</v>
      </c>
      <c r="J20" s="46">
        <v>4.791666666666667E-2</v>
      </c>
      <c r="K20" s="64">
        <f t="shared" si="0"/>
        <v>1.0300925925924506E-3</v>
      </c>
      <c r="M20" s="5">
        <v>0</v>
      </c>
      <c r="N20" s="5">
        <f t="shared" si="1"/>
        <v>0</v>
      </c>
      <c r="P20" s="68">
        <v>35.47</v>
      </c>
      <c r="Q20" s="2">
        <v>0</v>
      </c>
      <c r="S20" s="68">
        <v>32.44</v>
      </c>
      <c r="T20" s="2">
        <v>0</v>
      </c>
      <c r="V20" s="68">
        <v>40.43</v>
      </c>
      <c r="W20" s="2">
        <v>0</v>
      </c>
      <c r="Y20" s="68">
        <v>34.78</v>
      </c>
      <c r="Z20" s="2">
        <v>0</v>
      </c>
      <c r="AB20" s="68">
        <v>33.69</v>
      </c>
      <c r="AC20" s="2">
        <v>0</v>
      </c>
      <c r="AE20" s="2"/>
      <c r="AH20" s="68">
        <v>176.15</v>
      </c>
      <c r="AI20" s="75">
        <v>192</v>
      </c>
      <c r="AJ20" s="6">
        <f t="shared" si="2"/>
        <v>-15.849999999999994</v>
      </c>
      <c r="AK20" s="5">
        <f t="shared" si="3"/>
        <v>0</v>
      </c>
      <c r="AL20" s="2">
        <v>9</v>
      </c>
      <c r="AN20" s="55">
        <f t="shared" si="4"/>
        <v>53.202500000000001</v>
      </c>
      <c r="AP20" s="50"/>
    </row>
    <row r="21" spans="1:42" hidden="1" x14ac:dyDescent="0.2">
      <c r="A21" s="65">
        <v>12</v>
      </c>
      <c r="B21" s="66" t="s">
        <v>46</v>
      </c>
      <c r="C21" s="66" t="s">
        <v>81</v>
      </c>
      <c r="E21" s="46">
        <v>0.45486111111111099</v>
      </c>
      <c r="F21" s="2"/>
      <c r="G21" s="46">
        <v>0.50312500000000004</v>
      </c>
      <c r="I21" s="3">
        <f t="shared" si="5"/>
        <v>4.826388888888905E-2</v>
      </c>
      <c r="J21" s="46">
        <v>4.791666666666667E-2</v>
      </c>
      <c r="K21" s="64">
        <f t="shared" si="0"/>
        <v>3.4722222222238058E-4</v>
      </c>
      <c r="M21" s="5">
        <v>0</v>
      </c>
      <c r="N21" s="5">
        <f t="shared" si="1"/>
        <v>0</v>
      </c>
      <c r="P21" s="68">
        <v>34.92</v>
      </c>
      <c r="Q21" s="2">
        <v>0</v>
      </c>
      <c r="S21" s="68">
        <v>36.5</v>
      </c>
      <c r="T21" s="2">
        <v>0</v>
      </c>
      <c r="V21" s="68">
        <v>39.61</v>
      </c>
      <c r="W21" s="2">
        <v>0</v>
      </c>
      <c r="Y21" s="68">
        <v>37.29</v>
      </c>
      <c r="Z21" s="2">
        <v>0</v>
      </c>
      <c r="AB21" s="68">
        <v>37.9</v>
      </c>
      <c r="AC21" s="2">
        <v>0</v>
      </c>
      <c r="AE21" s="2"/>
      <c r="AH21" s="68">
        <v>155.38</v>
      </c>
      <c r="AI21" s="75">
        <v>192</v>
      </c>
      <c r="AJ21" s="6">
        <f t="shared" si="2"/>
        <v>-36.620000000000005</v>
      </c>
      <c r="AK21" s="5">
        <f t="shared" si="3"/>
        <v>0</v>
      </c>
      <c r="AL21" s="2">
        <v>0</v>
      </c>
      <c r="AN21" s="55">
        <f t="shared" si="4"/>
        <v>46.555</v>
      </c>
      <c r="AP21" s="50"/>
    </row>
    <row r="22" spans="1:42" hidden="1" x14ac:dyDescent="0.2">
      <c r="A22" s="65">
        <v>13</v>
      </c>
      <c r="B22" s="66" t="s">
        <v>47</v>
      </c>
      <c r="C22" s="66" t="s">
        <v>79</v>
      </c>
      <c r="E22" s="46">
        <v>0.45833333333333298</v>
      </c>
      <c r="F22" s="2"/>
      <c r="G22" s="46">
        <v>0.50817129629629632</v>
      </c>
      <c r="I22" s="3">
        <f t="shared" si="5"/>
        <v>4.9837962962963334E-2</v>
      </c>
      <c r="J22" s="46">
        <v>4.791666666666667E-2</v>
      </c>
      <c r="K22" s="64">
        <f t="shared" si="0"/>
        <v>1.9212962962966637E-3</v>
      </c>
      <c r="M22" s="5">
        <v>0</v>
      </c>
      <c r="N22" s="5">
        <f t="shared" si="1"/>
        <v>0</v>
      </c>
      <c r="P22" s="68">
        <v>46.9</v>
      </c>
      <c r="Q22" s="2">
        <v>0</v>
      </c>
      <c r="S22" s="68">
        <v>40.04</v>
      </c>
      <c r="T22" s="2">
        <v>0</v>
      </c>
      <c r="V22" s="68">
        <v>47.1</v>
      </c>
      <c r="W22" s="2">
        <v>0</v>
      </c>
      <c r="Y22" s="68">
        <v>42.97</v>
      </c>
      <c r="Z22" s="2">
        <v>0</v>
      </c>
      <c r="AB22" s="68">
        <v>45.51</v>
      </c>
      <c r="AC22" s="2">
        <v>0</v>
      </c>
      <c r="AE22" s="2"/>
      <c r="AH22" s="68">
        <v>153.63999999999999</v>
      </c>
      <c r="AI22" s="75">
        <v>192</v>
      </c>
      <c r="AJ22" s="6">
        <f t="shared" si="2"/>
        <v>-38.360000000000014</v>
      </c>
      <c r="AK22" s="5">
        <f t="shared" si="3"/>
        <v>0</v>
      </c>
      <c r="AL22" s="2">
        <v>0</v>
      </c>
      <c r="AN22" s="55">
        <f t="shared" si="4"/>
        <v>55.629999999999995</v>
      </c>
      <c r="AP22" s="50"/>
    </row>
    <row r="23" spans="1:42" hidden="1" x14ac:dyDescent="0.2">
      <c r="A23" s="65">
        <v>14</v>
      </c>
      <c r="B23" s="66" t="s">
        <v>48</v>
      </c>
      <c r="C23" s="66" t="s">
        <v>78</v>
      </c>
      <c r="E23" s="46">
        <v>0.46180555555555503</v>
      </c>
      <c r="F23" s="2"/>
      <c r="G23" s="46">
        <v>0.51184027777777774</v>
      </c>
      <c r="I23" s="3">
        <f t="shared" si="5"/>
        <v>5.0034722222222716E-2</v>
      </c>
      <c r="J23" s="46">
        <v>4.791666666666667E-2</v>
      </c>
      <c r="K23" s="64">
        <f t="shared" si="0"/>
        <v>2.1180555555560462E-3</v>
      </c>
      <c r="M23" s="5">
        <v>0</v>
      </c>
      <c r="N23" s="5">
        <f t="shared" si="1"/>
        <v>0</v>
      </c>
      <c r="P23" s="68">
        <v>47.4</v>
      </c>
      <c r="Q23" s="2">
        <v>0</v>
      </c>
      <c r="S23" s="68">
        <v>41.91</v>
      </c>
      <c r="T23" s="2">
        <v>0</v>
      </c>
      <c r="V23" s="68">
        <v>47.85</v>
      </c>
      <c r="W23" s="2">
        <v>0</v>
      </c>
      <c r="Y23" s="68">
        <v>47</v>
      </c>
      <c r="Z23" s="2">
        <v>0</v>
      </c>
      <c r="AB23" s="68">
        <v>42.09</v>
      </c>
      <c r="AC23" s="2">
        <v>0</v>
      </c>
      <c r="AE23" s="2"/>
      <c r="AH23" s="68">
        <v>195.49</v>
      </c>
      <c r="AI23" s="75">
        <v>192</v>
      </c>
      <c r="AJ23" s="6">
        <f t="shared" si="2"/>
        <v>3.4900000000000091</v>
      </c>
      <c r="AK23" s="5">
        <f t="shared" si="3"/>
        <v>1.7450000000000045</v>
      </c>
      <c r="AL23" s="2">
        <v>9</v>
      </c>
      <c r="AN23" s="55">
        <f t="shared" si="4"/>
        <v>67.307500000000005</v>
      </c>
      <c r="AP23" s="50"/>
    </row>
    <row r="24" spans="1:42" hidden="1" x14ac:dyDescent="0.2">
      <c r="A24" s="65">
        <v>15</v>
      </c>
      <c r="B24" s="66" t="s">
        <v>49</v>
      </c>
      <c r="C24" s="66" t="s">
        <v>81</v>
      </c>
      <c r="E24" s="46">
        <v>0.46527777777777801</v>
      </c>
      <c r="F24" s="2"/>
      <c r="G24" s="46">
        <v>0.50924768518518515</v>
      </c>
      <c r="I24" s="3">
        <f t="shared" si="5"/>
        <v>4.3969907407407138E-2</v>
      </c>
      <c r="J24" s="46">
        <v>4.791666666666667E-2</v>
      </c>
      <c r="K24" s="64">
        <f t="shared" si="0"/>
        <v>3.9467592592595316E-3</v>
      </c>
      <c r="M24" s="5">
        <f t="shared" si="6"/>
        <v>70.250000000005883</v>
      </c>
      <c r="N24" s="5">
        <f t="shared" si="1"/>
        <v>70.250000000005883</v>
      </c>
      <c r="P24" s="68">
        <v>42.18</v>
      </c>
      <c r="Q24" s="2">
        <v>0</v>
      </c>
      <c r="S24" s="68">
        <v>47.87</v>
      </c>
      <c r="T24" s="2">
        <v>20</v>
      </c>
      <c r="V24" s="68">
        <v>40.31</v>
      </c>
      <c r="W24" s="2">
        <v>0</v>
      </c>
      <c r="Y24" s="68">
        <v>45.03</v>
      </c>
      <c r="Z24" s="2">
        <v>0</v>
      </c>
      <c r="AB24" s="68">
        <v>73.27</v>
      </c>
      <c r="AC24" s="2">
        <v>20</v>
      </c>
      <c r="AE24" s="2"/>
      <c r="AH24" s="68">
        <v>168.19</v>
      </c>
      <c r="AI24" s="75">
        <v>192</v>
      </c>
      <c r="AJ24" s="6">
        <f t="shared" si="2"/>
        <v>-23.810000000000002</v>
      </c>
      <c r="AK24" s="5">
        <f t="shared" si="3"/>
        <v>0</v>
      </c>
      <c r="AL24" s="2">
        <v>0</v>
      </c>
      <c r="AN24" s="55">
        <f t="shared" si="4"/>
        <v>172.41500000000588</v>
      </c>
      <c r="AP24" s="50"/>
    </row>
    <row r="25" spans="1:42" hidden="1" x14ac:dyDescent="0.2">
      <c r="A25" s="65">
        <v>16</v>
      </c>
      <c r="B25" s="66" t="s">
        <v>50</v>
      </c>
      <c r="C25" s="66" t="s">
        <v>78</v>
      </c>
      <c r="D25" s="51"/>
      <c r="E25" s="46">
        <v>0.46875</v>
      </c>
      <c r="F25" s="2"/>
      <c r="G25" s="46">
        <v>0.51722222222222225</v>
      </c>
      <c r="I25" s="3">
        <f t="shared" si="5"/>
        <v>4.847222222222225E-2</v>
      </c>
      <c r="J25" s="46">
        <v>4.791666666666667E-2</v>
      </c>
      <c r="K25" s="64">
        <f t="shared" si="0"/>
        <v>5.5555555555557995E-4</v>
      </c>
      <c r="M25" s="5">
        <v>0</v>
      </c>
      <c r="N25" s="5">
        <f t="shared" si="1"/>
        <v>0</v>
      </c>
      <c r="P25" s="68">
        <v>44.89</v>
      </c>
      <c r="Q25" s="2">
        <v>0</v>
      </c>
      <c r="S25" s="68">
        <v>38.53</v>
      </c>
      <c r="T25" s="2">
        <v>0</v>
      </c>
      <c r="V25" s="68">
        <v>42.94</v>
      </c>
      <c r="W25" s="2">
        <v>0</v>
      </c>
      <c r="Y25" s="68">
        <v>40.869999999999997</v>
      </c>
      <c r="Z25" s="2">
        <v>0</v>
      </c>
      <c r="AB25" s="68">
        <v>44.55</v>
      </c>
      <c r="AC25" s="2">
        <v>0</v>
      </c>
      <c r="AE25" s="2"/>
      <c r="AH25" s="68">
        <v>167.25</v>
      </c>
      <c r="AI25" s="75">
        <v>192</v>
      </c>
      <c r="AJ25" s="6">
        <f t="shared" si="2"/>
        <v>-24.75</v>
      </c>
      <c r="AK25" s="5">
        <f t="shared" si="3"/>
        <v>0</v>
      </c>
      <c r="AL25" s="2">
        <v>6</v>
      </c>
      <c r="AN25" s="55">
        <f t="shared" si="4"/>
        <v>58.944999999999993</v>
      </c>
      <c r="AP25" s="50"/>
    </row>
    <row r="26" spans="1:42" hidden="1" x14ac:dyDescent="0.2">
      <c r="A26" s="65">
        <v>17</v>
      </c>
      <c r="B26" s="66" t="s">
        <v>39</v>
      </c>
      <c r="C26" s="66" t="s">
        <v>80</v>
      </c>
      <c r="D26" s="51"/>
      <c r="E26" s="46">
        <v>0.47222222222222199</v>
      </c>
      <c r="F26" s="2"/>
      <c r="G26" s="46">
        <v>0.52030092592592592</v>
      </c>
      <c r="I26" s="3">
        <f t="shared" si="5"/>
        <v>4.8078703703703929E-2</v>
      </c>
      <c r="J26" s="46">
        <v>4.791666666666667E-2</v>
      </c>
      <c r="K26" s="64">
        <f t="shared" si="0"/>
        <v>1.6203703703725897E-4</v>
      </c>
      <c r="M26" s="5">
        <v>0</v>
      </c>
      <c r="N26" s="5">
        <f t="shared" si="1"/>
        <v>0</v>
      </c>
      <c r="P26" s="68">
        <v>37.72</v>
      </c>
      <c r="Q26" s="2">
        <v>0</v>
      </c>
      <c r="S26" s="68">
        <v>34.44</v>
      </c>
      <c r="T26" s="2">
        <v>0</v>
      </c>
      <c r="V26" s="68">
        <v>39.03</v>
      </c>
      <c r="W26" s="2">
        <v>0</v>
      </c>
      <c r="Y26" s="68">
        <v>37.25</v>
      </c>
      <c r="Z26" s="2">
        <v>0</v>
      </c>
      <c r="AB26" s="68">
        <v>42.19</v>
      </c>
      <c r="AC26" s="2">
        <v>0</v>
      </c>
      <c r="AE26" s="2"/>
      <c r="AH26" s="68">
        <v>156.80000000000001</v>
      </c>
      <c r="AI26" s="75">
        <v>192</v>
      </c>
      <c r="AJ26" s="6">
        <f t="shared" si="2"/>
        <v>-35.199999999999989</v>
      </c>
      <c r="AK26" s="5">
        <f t="shared" si="3"/>
        <v>0</v>
      </c>
      <c r="AL26" s="2">
        <v>0</v>
      </c>
      <c r="AN26" s="55">
        <f t="shared" si="4"/>
        <v>47.657499999999999</v>
      </c>
    </row>
    <row r="27" spans="1:42" s="53" customFormat="1" hidden="1" x14ac:dyDescent="0.2">
      <c r="A27" s="65">
        <v>18</v>
      </c>
      <c r="B27" s="66" t="s">
        <v>52</v>
      </c>
      <c r="C27" s="66" t="s">
        <v>78</v>
      </c>
      <c r="E27" s="46">
        <v>0.47569444444444398</v>
      </c>
      <c r="F27" s="2"/>
      <c r="G27" s="46">
        <v>0.52626157407407403</v>
      </c>
      <c r="H27" s="4"/>
      <c r="I27" s="3">
        <f t="shared" si="5"/>
        <v>5.0567129629630059E-2</v>
      </c>
      <c r="J27" s="46">
        <v>4.791666666666667E-2</v>
      </c>
      <c r="K27" s="64">
        <f t="shared" si="0"/>
        <v>2.6504629629633888E-3</v>
      </c>
      <c r="L27" s="4"/>
      <c r="M27" s="5">
        <v>0</v>
      </c>
      <c r="N27" s="5">
        <f t="shared" si="1"/>
        <v>0</v>
      </c>
      <c r="O27" s="2"/>
      <c r="P27" s="68">
        <v>44.21</v>
      </c>
      <c r="Q27" s="2">
        <v>0</v>
      </c>
      <c r="R27" s="2"/>
      <c r="S27" s="68">
        <v>39.31</v>
      </c>
      <c r="T27" s="2">
        <v>0</v>
      </c>
      <c r="U27" s="2"/>
      <c r="V27" s="68">
        <v>40.9</v>
      </c>
      <c r="W27" s="2">
        <v>0</v>
      </c>
      <c r="X27" s="2"/>
      <c r="Y27" s="68">
        <v>42.44</v>
      </c>
      <c r="Z27" s="2">
        <v>0</v>
      </c>
      <c r="AA27" s="2"/>
      <c r="AB27" s="68">
        <v>56.2</v>
      </c>
      <c r="AC27" s="2">
        <v>0</v>
      </c>
      <c r="AD27" s="2"/>
      <c r="AE27" s="2"/>
      <c r="AF27" s="2"/>
      <c r="AG27" s="2"/>
      <c r="AH27" s="68">
        <v>194.2</v>
      </c>
      <c r="AI27" s="75">
        <v>192</v>
      </c>
      <c r="AJ27" s="6">
        <f t="shared" si="2"/>
        <v>2.1999999999999886</v>
      </c>
      <c r="AK27" s="5">
        <f t="shared" si="3"/>
        <v>1.0999999999999943</v>
      </c>
      <c r="AL27" s="2">
        <v>0</v>
      </c>
      <c r="AM27" s="2"/>
      <c r="AN27" s="55">
        <f t="shared" si="4"/>
        <v>56.864999999999995</v>
      </c>
      <c r="AO27" s="7"/>
      <c r="AP27" s="8"/>
    </row>
    <row r="28" spans="1:42" s="53" customFormat="1" hidden="1" x14ac:dyDescent="0.2">
      <c r="A28" s="65">
        <v>19</v>
      </c>
      <c r="B28" s="66" t="s">
        <v>53</v>
      </c>
      <c r="C28" s="66" t="s">
        <v>81</v>
      </c>
      <c r="E28" s="46">
        <v>0.4861111111111111</v>
      </c>
      <c r="F28" s="2"/>
      <c r="G28" s="46">
        <v>0.53417824074074072</v>
      </c>
      <c r="H28" s="4"/>
      <c r="I28" s="3">
        <f t="shared" si="5"/>
        <v>4.8067129629629612E-2</v>
      </c>
      <c r="J28" s="46">
        <v>4.791666666666667E-2</v>
      </c>
      <c r="K28" s="64">
        <f t="shared" si="0"/>
        <v>1.5046296296294254E-4</v>
      </c>
      <c r="L28" s="4"/>
      <c r="M28" s="5">
        <v>0</v>
      </c>
      <c r="N28" s="5">
        <f t="shared" si="1"/>
        <v>0</v>
      </c>
      <c r="O28" s="2"/>
      <c r="P28" s="68">
        <v>48.06</v>
      </c>
      <c r="Q28" s="2">
        <v>0</v>
      </c>
      <c r="R28" s="2"/>
      <c r="S28" s="68">
        <v>39.69</v>
      </c>
      <c r="T28" s="2">
        <v>0</v>
      </c>
      <c r="U28" s="2"/>
      <c r="V28" s="68">
        <v>41.01</v>
      </c>
      <c r="W28" s="2">
        <v>0</v>
      </c>
      <c r="X28" s="2"/>
      <c r="Y28" s="68">
        <v>45.66</v>
      </c>
      <c r="Z28" s="2">
        <v>0</v>
      </c>
      <c r="AA28" s="2"/>
      <c r="AB28" s="68">
        <v>43.99</v>
      </c>
      <c r="AC28" s="2">
        <v>0</v>
      </c>
      <c r="AD28" s="2"/>
      <c r="AE28" s="2"/>
      <c r="AF28" s="2"/>
      <c r="AG28" s="2"/>
      <c r="AH28" s="68">
        <v>172.95</v>
      </c>
      <c r="AI28" s="75">
        <v>192</v>
      </c>
      <c r="AJ28" s="6">
        <f t="shared" si="2"/>
        <v>-19.050000000000011</v>
      </c>
      <c r="AK28" s="5">
        <f t="shared" si="3"/>
        <v>0</v>
      </c>
      <c r="AL28" s="2">
        <v>6</v>
      </c>
      <c r="AM28" s="2"/>
      <c r="AN28" s="55">
        <f t="shared" si="4"/>
        <v>60.602499999999999</v>
      </c>
      <c r="AO28" s="7"/>
      <c r="AP28" s="8"/>
    </row>
    <row r="29" spans="1:42" s="53" customFormat="1" hidden="1" x14ac:dyDescent="0.2">
      <c r="A29" s="65">
        <v>4</v>
      </c>
      <c r="B29" s="66" t="s">
        <v>38</v>
      </c>
      <c r="C29" s="66" t="s">
        <v>79</v>
      </c>
      <c r="E29" s="46">
        <v>0.47916666666666669</v>
      </c>
      <c r="F29" s="2"/>
      <c r="G29" s="46">
        <v>0.52986111111111112</v>
      </c>
      <c r="H29" s="4"/>
      <c r="I29" s="3">
        <f t="shared" si="5"/>
        <v>5.0694444444444431E-2</v>
      </c>
      <c r="J29" s="46">
        <v>4.791666666666667E-2</v>
      </c>
      <c r="K29" s="64">
        <f t="shared" si="0"/>
        <v>2.777777777777761E-3</v>
      </c>
      <c r="L29" s="4"/>
      <c r="M29" s="5">
        <v>0</v>
      </c>
      <c r="N29" s="5">
        <f t="shared" si="1"/>
        <v>0</v>
      </c>
      <c r="O29" s="2"/>
      <c r="P29" s="68">
        <v>40.82</v>
      </c>
      <c r="Q29" s="2">
        <v>0</v>
      </c>
      <c r="R29" s="2"/>
      <c r="S29" s="68">
        <v>38.409999999999997</v>
      </c>
      <c r="T29" s="2">
        <v>0</v>
      </c>
      <c r="U29" s="2"/>
      <c r="V29" s="68">
        <v>41.94</v>
      </c>
      <c r="W29" s="2">
        <v>0</v>
      </c>
      <c r="X29" s="2"/>
      <c r="Y29" s="68">
        <v>42.15</v>
      </c>
      <c r="Z29" s="2">
        <v>0</v>
      </c>
      <c r="AA29" s="2"/>
      <c r="AB29" s="68">
        <v>41.67</v>
      </c>
      <c r="AC29" s="2">
        <v>0</v>
      </c>
      <c r="AD29" s="2"/>
      <c r="AE29" s="2"/>
      <c r="AF29" s="2"/>
      <c r="AG29" s="2"/>
      <c r="AH29" s="68">
        <v>142.51</v>
      </c>
      <c r="AI29" s="75">
        <v>192</v>
      </c>
      <c r="AJ29" s="6">
        <f t="shared" si="2"/>
        <v>-49.490000000000009</v>
      </c>
      <c r="AK29" s="5">
        <f t="shared" si="3"/>
        <v>0</v>
      </c>
      <c r="AL29" s="2">
        <v>0</v>
      </c>
      <c r="AM29" s="2"/>
      <c r="AN29" s="55">
        <f t="shared" si="4"/>
        <v>51.247500000000002</v>
      </c>
      <c r="AO29" s="7"/>
      <c r="AP29" s="8"/>
    </row>
    <row r="30" spans="1:42" s="53" customFormat="1" hidden="1" x14ac:dyDescent="0.2">
      <c r="A30" s="65">
        <v>21</v>
      </c>
      <c r="B30" s="66" t="s">
        <v>55</v>
      </c>
      <c r="C30" s="66" t="s">
        <v>79</v>
      </c>
      <c r="E30" s="46">
        <v>0.4826388888888889</v>
      </c>
      <c r="F30" s="2"/>
      <c r="G30" s="46">
        <v>0.53289351851851852</v>
      </c>
      <c r="H30" s="4"/>
      <c r="I30" s="3">
        <f t="shared" si="5"/>
        <v>5.0254629629629621E-2</v>
      </c>
      <c r="J30" s="46">
        <v>4.791666666666667E-2</v>
      </c>
      <c r="K30" s="64">
        <f t="shared" si="0"/>
        <v>2.3379629629629514E-3</v>
      </c>
      <c r="L30" s="4"/>
      <c r="M30" s="5">
        <v>0</v>
      </c>
      <c r="N30" s="5">
        <f t="shared" si="1"/>
        <v>0</v>
      </c>
      <c r="O30" s="2"/>
      <c r="P30" s="68">
        <v>44.01</v>
      </c>
      <c r="Q30" s="2">
        <v>0</v>
      </c>
      <c r="R30" s="2"/>
      <c r="S30" s="68">
        <v>43.6</v>
      </c>
      <c r="T30" s="2">
        <v>0</v>
      </c>
      <c r="U30" s="2"/>
      <c r="V30" s="68">
        <v>45.98</v>
      </c>
      <c r="W30" s="2">
        <v>0</v>
      </c>
      <c r="X30" s="2"/>
      <c r="Y30" s="68">
        <v>50.19</v>
      </c>
      <c r="Z30" s="2">
        <v>0</v>
      </c>
      <c r="AA30" s="2"/>
      <c r="AB30" s="68">
        <v>43.88</v>
      </c>
      <c r="AC30" s="2">
        <v>0</v>
      </c>
      <c r="AD30" s="2"/>
      <c r="AE30" s="2"/>
      <c r="AF30" s="2"/>
      <c r="AG30" s="2"/>
      <c r="AH30" s="68">
        <v>160.28</v>
      </c>
      <c r="AI30" s="75">
        <v>192</v>
      </c>
      <c r="AJ30" s="6">
        <f t="shared" si="2"/>
        <v>-31.72</v>
      </c>
      <c r="AK30" s="5">
        <f t="shared" si="3"/>
        <v>0</v>
      </c>
      <c r="AL30" s="2">
        <v>0</v>
      </c>
      <c r="AM30" s="2"/>
      <c r="AN30" s="55">
        <f t="shared" si="4"/>
        <v>56.914999999999999</v>
      </c>
      <c r="AO30" s="7"/>
      <c r="AP30" s="8"/>
    </row>
    <row r="31" spans="1:42" s="53" customFormat="1" hidden="1" x14ac:dyDescent="0.2">
      <c r="A31" s="65">
        <v>22</v>
      </c>
      <c r="B31" s="66" t="s">
        <v>56</v>
      </c>
      <c r="C31" s="66" t="s">
        <v>81</v>
      </c>
      <c r="E31" s="46">
        <v>0.48958333333333298</v>
      </c>
      <c r="F31" s="2"/>
      <c r="G31" s="46">
        <v>0.54072916666666671</v>
      </c>
      <c r="H31" s="4"/>
      <c r="I31" s="3">
        <f t="shared" si="5"/>
        <v>5.1145833333333723E-2</v>
      </c>
      <c r="J31" s="46">
        <v>4.791666666666667E-2</v>
      </c>
      <c r="K31" s="64">
        <f t="shared" si="0"/>
        <v>3.2291666666670535E-3</v>
      </c>
      <c r="L31" s="4"/>
      <c r="M31" s="5">
        <v>0</v>
      </c>
      <c r="N31" s="5">
        <f t="shared" si="1"/>
        <v>0</v>
      </c>
      <c r="O31" s="2"/>
      <c r="P31" s="68">
        <v>47.73</v>
      </c>
      <c r="Q31" s="2">
        <v>0</v>
      </c>
      <c r="R31" s="2"/>
      <c r="S31" s="68">
        <v>39.31</v>
      </c>
      <c r="T31" s="2">
        <v>0</v>
      </c>
      <c r="U31" s="2"/>
      <c r="V31" s="68">
        <v>44.65</v>
      </c>
      <c r="W31" s="2">
        <v>0</v>
      </c>
      <c r="X31" s="2"/>
      <c r="Y31" s="68">
        <v>39.15</v>
      </c>
      <c r="Z31" s="2">
        <v>0</v>
      </c>
      <c r="AA31" s="2"/>
      <c r="AB31" s="68">
        <v>45.91</v>
      </c>
      <c r="AC31" s="2">
        <v>0</v>
      </c>
      <c r="AD31" s="2"/>
      <c r="AE31" s="2"/>
      <c r="AF31" s="2"/>
      <c r="AG31" s="2"/>
      <c r="AH31" s="68">
        <v>165.66</v>
      </c>
      <c r="AI31" s="75">
        <v>192</v>
      </c>
      <c r="AJ31" s="6">
        <f t="shared" si="2"/>
        <v>-26.340000000000003</v>
      </c>
      <c r="AK31" s="5">
        <f t="shared" si="3"/>
        <v>0</v>
      </c>
      <c r="AL31" s="2">
        <v>18</v>
      </c>
      <c r="AM31" s="2"/>
      <c r="AN31" s="55">
        <f t="shared" si="4"/>
        <v>72.1875</v>
      </c>
      <c r="AO31" s="7"/>
      <c r="AP31" s="8"/>
    </row>
    <row r="32" spans="1:42" hidden="1" x14ac:dyDescent="0.2">
      <c r="A32" s="65">
        <v>24</v>
      </c>
      <c r="B32" s="66" t="s">
        <v>58</v>
      </c>
      <c r="C32" s="66" t="s">
        <v>80</v>
      </c>
      <c r="E32" s="46">
        <v>0.49652777777777701</v>
      </c>
      <c r="F32" s="2"/>
      <c r="G32" s="46">
        <v>0.54527777777777775</v>
      </c>
      <c r="I32" s="3">
        <f t="shared" si="5"/>
        <v>4.8750000000000737E-2</v>
      </c>
      <c r="J32" s="46">
        <v>4.791666666666667E-2</v>
      </c>
      <c r="K32" s="64">
        <f t="shared" si="0"/>
        <v>8.3333333333406728E-4</v>
      </c>
      <c r="M32" s="5">
        <v>0</v>
      </c>
      <c r="N32" s="5">
        <f t="shared" si="1"/>
        <v>0</v>
      </c>
      <c r="P32" s="68">
        <v>70.010000000000005</v>
      </c>
      <c r="Q32" s="2">
        <v>0</v>
      </c>
      <c r="S32" s="68">
        <v>55.16</v>
      </c>
      <c r="T32" s="2">
        <v>0</v>
      </c>
      <c r="V32" s="68">
        <v>50.5</v>
      </c>
      <c r="W32" s="2">
        <v>0</v>
      </c>
      <c r="Y32" s="68">
        <v>76.28</v>
      </c>
      <c r="Z32" s="2">
        <v>0</v>
      </c>
      <c r="AB32" s="68">
        <v>55.27</v>
      </c>
      <c r="AC32" s="2">
        <v>0</v>
      </c>
      <c r="AE32" s="2"/>
      <c r="AH32" s="68">
        <v>181.88</v>
      </c>
      <c r="AI32" s="75">
        <v>192</v>
      </c>
      <c r="AJ32" s="6">
        <f t="shared" si="2"/>
        <v>-10.120000000000005</v>
      </c>
      <c r="AK32" s="5">
        <f t="shared" si="3"/>
        <v>0</v>
      </c>
      <c r="AL32" s="2">
        <v>6</v>
      </c>
      <c r="AN32" s="55">
        <f>N32+(P32*0.25+Q32)+(S32*0.25+T32)+(V32*0.25+W32)+(Y33*0.25+Z33)+(AB32*0.25+AC32)+(AE32*0.25+AF32)+AK32+AL32</f>
        <v>72.305000000000007</v>
      </c>
      <c r="AP32" s="50"/>
    </row>
    <row r="33" spans="1:42" hidden="1" x14ac:dyDescent="0.2">
      <c r="A33" s="65">
        <v>25</v>
      </c>
      <c r="B33" s="66" t="s">
        <v>59</v>
      </c>
      <c r="C33" s="66" t="s">
        <v>81</v>
      </c>
      <c r="E33" s="46">
        <v>0.5</v>
      </c>
      <c r="F33" s="2"/>
      <c r="G33" s="46">
        <v>0.54969907407407403</v>
      </c>
      <c r="I33" s="3">
        <f t="shared" si="5"/>
        <v>4.9699074074074034E-2</v>
      </c>
      <c r="J33" s="46">
        <v>4.791666666666667E-2</v>
      </c>
      <c r="K33" s="64">
        <f t="shared" si="0"/>
        <v>1.7824074074073645E-3</v>
      </c>
      <c r="M33" s="5">
        <v>0</v>
      </c>
      <c r="N33" s="5">
        <f t="shared" si="1"/>
        <v>0</v>
      </c>
      <c r="P33" s="68">
        <v>31.64</v>
      </c>
      <c r="Q33" s="2">
        <v>0</v>
      </c>
      <c r="S33" s="68">
        <v>30.21</v>
      </c>
      <c r="T33" s="2">
        <v>0</v>
      </c>
      <c r="V33" s="68">
        <v>36.36</v>
      </c>
      <c r="W33" s="2">
        <v>0</v>
      </c>
      <c r="Y33" s="68">
        <v>34.28</v>
      </c>
      <c r="Z33" s="2">
        <v>0</v>
      </c>
      <c r="AB33" s="68">
        <v>33.07</v>
      </c>
      <c r="AC33" s="2">
        <v>0</v>
      </c>
      <c r="AE33" s="2"/>
      <c r="AH33" s="68">
        <v>162.04</v>
      </c>
      <c r="AI33" s="75">
        <v>192</v>
      </c>
      <c r="AJ33" s="6">
        <f t="shared" si="2"/>
        <v>-29.960000000000008</v>
      </c>
      <c r="AK33" s="5">
        <f t="shared" si="3"/>
        <v>0</v>
      </c>
      <c r="AL33" s="2">
        <v>3</v>
      </c>
      <c r="AN33" s="55">
        <f>N33+(P33*0.25+Q33)+(S33*0.25+T33)+(V33*0.25+W33)+(Y34*0.25+Z34)+(AB33*0.25+AC33)+(AE33*0.25+AF33)+AK33+AL33</f>
        <v>44.75</v>
      </c>
      <c r="AP33" s="50"/>
    </row>
    <row r="34" spans="1:42" hidden="1" x14ac:dyDescent="0.2">
      <c r="A34" s="65">
        <v>26</v>
      </c>
      <c r="B34" s="66" t="s">
        <v>60</v>
      </c>
      <c r="C34" s="66" t="s">
        <v>80</v>
      </c>
      <c r="E34" s="46">
        <v>0.50347222222222199</v>
      </c>
      <c r="F34" s="2"/>
      <c r="G34" s="46">
        <v>0.55224537037037036</v>
      </c>
      <c r="I34" s="3">
        <f t="shared" si="5"/>
        <v>4.8773148148148371E-2</v>
      </c>
      <c r="J34" s="46">
        <v>4.791666666666667E-2</v>
      </c>
      <c r="K34" s="64">
        <f t="shared" si="0"/>
        <v>8.5648148148170095E-4</v>
      </c>
      <c r="M34" s="5">
        <v>0</v>
      </c>
      <c r="N34" s="5">
        <f t="shared" si="1"/>
        <v>0</v>
      </c>
      <c r="P34" s="68">
        <v>37.049999999999997</v>
      </c>
      <c r="Q34" s="2">
        <v>0</v>
      </c>
      <c r="S34" s="68">
        <v>33.06</v>
      </c>
      <c r="T34" s="2">
        <v>0</v>
      </c>
      <c r="V34" s="68">
        <v>39.450000000000003</v>
      </c>
      <c r="W34" s="2">
        <v>0</v>
      </c>
      <c r="Y34" s="68">
        <v>35.72</v>
      </c>
      <c r="Z34" s="2">
        <v>0</v>
      </c>
      <c r="AB34" s="68">
        <v>36.07</v>
      </c>
      <c r="AC34" s="2">
        <v>0</v>
      </c>
      <c r="AE34" s="2"/>
      <c r="AH34" s="68">
        <v>162.43</v>
      </c>
      <c r="AI34" s="75">
        <v>192</v>
      </c>
      <c r="AJ34" s="6">
        <f t="shared" si="2"/>
        <v>-29.569999999999993</v>
      </c>
      <c r="AK34" s="5">
        <f t="shared" si="3"/>
        <v>0</v>
      </c>
      <c r="AL34" s="2">
        <v>0</v>
      </c>
      <c r="AN34" s="55">
        <f>N34+(P34*0.25+Q34)+(S34*0.25+T34)+(V34*0.25+W34)+(Y35*0.25+Z35)+(AB34*0.25+AC34)+(AE34*0.25+AF34)+AK34+AL34</f>
        <v>46.782499999999999</v>
      </c>
      <c r="AP34" s="50"/>
    </row>
    <row r="35" spans="1:42" hidden="1" x14ac:dyDescent="0.2">
      <c r="A35" s="65">
        <v>27</v>
      </c>
      <c r="B35" s="66" t="s">
        <v>61</v>
      </c>
      <c r="C35" s="66" t="s">
        <v>78</v>
      </c>
      <c r="D35" s="51"/>
      <c r="E35" s="46">
        <v>0.50694444444444398</v>
      </c>
      <c r="F35" s="2"/>
      <c r="G35" s="46">
        <v>0.55488425925925922</v>
      </c>
      <c r="I35" s="3">
        <f t="shared" si="5"/>
        <v>4.793981481481524E-2</v>
      </c>
      <c r="J35" s="46">
        <v>4.791666666666667E-2</v>
      </c>
      <c r="K35" s="64">
        <f t="shared" si="0"/>
        <v>2.3148148148570413E-5</v>
      </c>
      <c r="M35" s="5">
        <v>0</v>
      </c>
      <c r="N35" s="5">
        <f t="shared" si="1"/>
        <v>0</v>
      </c>
      <c r="P35" s="68">
        <v>45.55</v>
      </c>
      <c r="Q35" s="2">
        <v>0</v>
      </c>
      <c r="S35" s="68">
        <v>36.619999999999997</v>
      </c>
      <c r="T35" s="2">
        <v>0</v>
      </c>
      <c r="V35" s="68">
        <v>41.74</v>
      </c>
      <c r="W35" s="2">
        <v>0</v>
      </c>
      <c r="Y35" s="68">
        <v>41.5</v>
      </c>
      <c r="Z35" s="2">
        <v>0</v>
      </c>
      <c r="AB35" s="68">
        <v>42.99</v>
      </c>
      <c r="AC35" s="2">
        <v>20</v>
      </c>
      <c r="AE35" s="2"/>
      <c r="AH35" s="68">
        <v>162.38</v>
      </c>
      <c r="AI35" s="75">
        <v>192</v>
      </c>
      <c r="AJ35" s="6">
        <f t="shared" si="2"/>
        <v>-29.620000000000005</v>
      </c>
      <c r="AK35" s="5">
        <f t="shared" si="3"/>
        <v>0</v>
      </c>
      <c r="AL35" s="2">
        <v>0</v>
      </c>
      <c r="AN35" s="55">
        <f t="shared" ref="AN35:AN37" si="7">N35+(P35*0.25+Q35)+(S35*0.25+T35)+(V35*0.25+W35)+(Y36*0.25+Z36)+(AB35*0.25+AC35)+(AE35*0.25+AF35)+AK35+AL35</f>
        <v>75.827500000000001</v>
      </c>
      <c r="AP35" s="50"/>
    </row>
    <row r="36" spans="1:42" hidden="1" x14ac:dyDescent="0.2">
      <c r="A36" s="65">
        <v>28</v>
      </c>
      <c r="B36" s="67" t="s">
        <v>62</v>
      </c>
      <c r="C36" s="67" t="s">
        <v>82</v>
      </c>
      <c r="D36" s="51"/>
      <c r="E36" s="46">
        <v>0.51041666666666596</v>
      </c>
      <c r="F36" s="2"/>
      <c r="G36" s="46">
        <v>0.55879629629629635</v>
      </c>
      <c r="I36" s="3">
        <f t="shared" si="5"/>
        <v>4.8379629629630383E-2</v>
      </c>
      <c r="J36" s="46">
        <v>4.791666666666667E-2</v>
      </c>
      <c r="K36" s="64">
        <f t="shared" si="0"/>
        <v>4.6296296296371303E-4</v>
      </c>
      <c r="M36" s="5">
        <v>0</v>
      </c>
      <c r="N36" s="5">
        <f t="shared" si="1"/>
        <v>0</v>
      </c>
      <c r="P36" s="68">
        <v>65.88</v>
      </c>
      <c r="Q36" s="2">
        <v>4</v>
      </c>
      <c r="S36" s="68">
        <v>48.31</v>
      </c>
      <c r="T36" s="2">
        <v>0</v>
      </c>
      <c r="V36" s="68">
        <v>42.76</v>
      </c>
      <c r="W36" s="2">
        <v>0</v>
      </c>
      <c r="Y36" s="68">
        <v>48.41</v>
      </c>
      <c r="Z36" s="79">
        <v>2</v>
      </c>
      <c r="AB36" s="68">
        <v>49.56</v>
      </c>
      <c r="AC36" s="2">
        <v>2</v>
      </c>
      <c r="AE36" s="2"/>
      <c r="AH36" s="68">
        <v>187.7</v>
      </c>
      <c r="AI36" s="75">
        <v>192</v>
      </c>
      <c r="AJ36" s="6">
        <f t="shared" si="2"/>
        <v>-4.3000000000000114</v>
      </c>
      <c r="AK36" s="5">
        <f t="shared" si="3"/>
        <v>0</v>
      </c>
      <c r="AL36" s="2">
        <v>3</v>
      </c>
      <c r="AN36" s="55">
        <f t="shared" si="7"/>
        <v>70.91749999999999</v>
      </c>
      <c r="AP36" s="50"/>
    </row>
    <row r="37" spans="1:42" hidden="1" x14ac:dyDescent="0.2">
      <c r="A37" s="65">
        <v>29</v>
      </c>
      <c r="B37" s="67" t="s">
        <v>63</v>
      </c>
      <c r="C37" s="67" t="s">
        <v>78</v>
      </c>
      <c r="D37" s="51"/>
      <c r="E37" s="46">
        <v>0.51388888888888795</v>
      </c>
      <c r="F37" s="2"/>
      <c r="G37" s="46">
        <v>0.56188657407407405</v>
      </c>
      <c r="I37" s="3">
        <f t="shared" si="5"/>
        <v>4.7997685185186101E-2</v>
      </c>
      <c r="J37" s="46">
        <v>4.791666666666667E-2</v>
      </c>
      <c r="K37" s="64">
        <f t="shared" si="0"/>
        <v>8.1018518519430927E-5</v>
      </c>
      <c r="M37" s="5">
        <v>0</v>
      </c>
      <c r="N37" s="5">
        <f t="shared" si="1"/>
        <v>0</v>
      </c>
      <c r="P37" s="68">
        <v>50.98</v>
      </c>
      <c r="Q37" s="2">
        <v>0</v>
      </c>
      <c r="S37" s="68">
        <v>43.85</v>
      </c>
      <c r="T37" s="2">
        <v>0</v>
      </c>
      <c r="V37" s="68">
        <v>42.01</v>
      </c>
      <c r="W37" s="2">
        <v>0</v>
      </c>
      <c r="Y37" s="68">
        <v>41.16</v>
      </c>
      <c r="Z37" s="2">
        <v>0</v>
      </c>
      <c r="AB37" s="68">
        <v>48.37</v>
      </c>
      <c r="AC37" s="2">
        <v>0</v>
      </c>
      <c r="AE37" s="2"/>
      <c r="AH37" s="68">
        <v>175.82</v>
      </c>
      <c r="AI37" s="75">
        <v>192</v>
      </c>
      <c r="AJ37" s="6">
        <f t="shared" si="2"/>
        <v>-16.180000000000007</v>
      </c>
      <c r="AK37" s="5">
        <f t="shared" si="3"/>
        <v>0</v>
      </c>
      <c r="AL37" s="2">
        <v>6</v>
      </c>
      <c r="AN37" s="55">
        <f t="shared" si="7"/>
        <v>63.09</v>
      </c>
      <c r="AP37" s="50"/>
    </row>
    <row r="38" spans="1:42" hidden="1" x14ac:dyDescent="0.2">
      <c r="A38" s="65">
        <v>30</v>
      </c>
      <c r="B38" s="66" t="s">
        <v>66</v>
      </c>
      <c r="C38" s="66" t="s">
        <v>80</v>
      </c>
      <c r="E38" s="46">
        <v>0.51736111111111105</v>
      </c>
      <c r="F38" s="2"/>
      <c r="G38" s="46">
        <v>0.56528935185185181</v>
      </c>
      <c r="I38" s="3">
        <f t="shared" si="5"/>
        <v>4.7928240740740757E-2</v>
      </c>
      <c r="J38" s="46">
        <v>4.791666666666667E-2</v>
      </c>
      <c r="K38" s="64">
        <f t="shared" si="0"/>
        <v>1.1574074074087448E-5</v>
      </c>
      <c r="M38" s="5">
        <v>0</v>
      </c>
      <c r="N38" s="5">
        <f t="shared" si="1"/>
        <v>0</v>
      </c>
      <c r="P38" s="68">
        <v>46.03</v>
      </c>
      <c r="Q38" s="2">
        <v>0</v>
      </c>
      <c r="S38" s="68">
        <v>40.47</v>
      </c>
      <c r="T38" s="2">
        <v>0</v>
      </c>
      <c r="V38" s="68">
        <v>42.9</v>
      </c>
      <c r="W38" s="2">
        <v>0</v>
      </c>
      <c r="Y38" s="68">
        <v>43.15</v>
      </c>
      <c r="Z38" s="2">
        <v>0</v>
      </c>
      <c r="AB38" s="68">
        <v>43.92</v>
      </c>
      <c r="AC38" s="2">
        <v>0</v>
      </c>
      <c r="AE38" s="2"/>
      <c r="AH38" s="68">
        <v>160.72</v>
      </c>
      <c r="AI38" s="75">
        <v>192</v>
      </c>
      <c r="AJ38" s="6">
        <f t="shared" si="2"/>
        <v>-31.28</v>
      </c>
      <c r="AK38" s="5">
        <f t="shared" si="3"/>
        <v>0</v>
      </c>
      <c r="AL38" s="2">
        <v>0</v>
      </c>
      <c r="AN38" s="55">
        <f>N38+(P38*0.25+Q38)+(S38*0.25+T38)+(V38*0.25+W38)+(Y39*0.25+Z39)+(AB38*0.25+AC38)+(AE38*0.25+AF38)+AK38+AL38</f>
        <v>52.350000000000009</v>
      </c>
      <c r="AP38" s="50"/>
    </row>
    <row r="39" spans="1:42" hidden="1" x14ac:dyDescent="0.2">
      <c r="A39" s="65">
        <v>31</v>
      </c>
      <c r="B39" s="66" t="s">
        <v>67</v>
      </c>
      <c r="C39" s="66" t="s">
        <v>80</v>
      </c>
      <c r="E39" s="46">
        <v>0.52083333333333304</v>
      </c>
      <c r="F39" s="2"/>
      <c r="G39" s="46">
        <v>0.56995370370370368</v>
      </c>
      <c r="I39" s="3">
        <f t="shared" si="5"/>
        <v>4.9120370370370647E-2</v>
      </c>
      <c r="J39" s="46">
        <v>4.791666666666667E-2</v>
      </c>
      <c r="K39" s="64">
        <f t="shared" si="0"/>
        <v>1.2037037037039774E-3</v>
      </c>
      <c r="M39" s="5">
        <v>0</v>
      </c>
      <c r="N39" s="5">
        <f t="shared" si="1"/>
        <v>0</v>
      </c>
      <c r="P39" s="68">
        <v>35.71</v>
      </c>
      <c r="Q39" s="2">
        <v>0</v>
      </c>
      <c r="S39" s="68">
        <v>34.44</v>
      </c>
      <c r="T39" s="2">
        <v>0</v>
      </c>
      <c r="V39" s="68">
        <v>38.33</v>
      </c>
      <c r="W39" s="2">
        <v>0</v>
      </c>
      <c r="Y39" s="68">
        <v>36.08</v>
      </c>
      <c r="Z39" s="2">
        <v>0</v>
      </c>
      <c r="AB39" s="68">
        <v>39.130000000000003</v>
      </c>
      <c r="AC39" s="2">
        <v>0</v>
      </c>
      <c r="AE39" s="2"/>
      <c r="AH39" s="68">
        <v>167.83</v>
      </c>
      <c r="AI39" s="75">
        <v>192</v>
      </c>
      <c r="AJ39" s="6">
        <f t="shared" si="2"/>
        <v>-24.169999999999987</v>
      </c>
      <c r="AK39" s="5">
        <f t="shared" si="3"/>
        <v>0</v>
      </c>
      <c r="AL39" s="2">
        <v>0</v>
      </c>
      <c r="AN39" s="55">
        <f>N39+(P39*0.25+Q39)+(S39*0.25+T39)+(V39*0.25+W39)+(Y40*0.25+Z40)+(AB39*0.25+AC39)+(AE39*0.25+AF39)+AK39+AL39</f>
        <v>47.612499999999997</v>
      </c>
      <c r="AP39" s="50"/>
    </row>
    <row r="40" spans="1:42" hidden="1" x14ac:dyDescent="0.2">
      <c r="A40" s="65">
        <v>43</v>
      </c>
      <c r="B40" s="66" t="s">
        <v>65</v>
      </c>
      <c r="C40" s="66" t="s">
        <v>81</v>
      </c>
      <c r="E40" s="46">
        <v>0.52430555555555503</v>
      </c>
      <c r="F40" s="2"/>
      <c r="G40" s="46">
        <v>0.57250000000000001</v>
      </c>
      <c r="I40" s="3">
        <f t="shared" si="5"/>
        <v>4.8194444444444984E-2</v>
      </c>
      <c r="J40" s="46">
        <v>4.791666666666667E-2</v>
      </c>
      <c r="K40" s="64">
        <f t="shared" si="0"/>
        <v>2.7777777777831386E-4</v>
      </c>
      <c r="M40" s="5">
        <v>0</v>
      </c>
      <c r="N40" s="5">
        <v>0</v>
      </c>
      <c r="P40" s="68">
        <v>67.34</v>
      </c>
      <c r="Q40" s="2">
        <v>0</v>
      </c>
      <c r="S40" s="68">
        <v>39.19</v>
      </c>
      <c r="T40" s="2">
        <v>0</v>
      </c>
      <c r="V40" s="68">
        <v>46.03</v>
      </c>
      <c r="W40" s="2">
        <v>0</v>
      </c>
      <c r="Y40" s="68">
        <v>42.84</v>
      </c>
      <c r="Z40" s="2">
        <v>0</v>
      </c>
      <c r="AB40" s="68">
        <v>41.9</v>
      </c>
      <c r="AC40" s="2">
        <v>0</v>
      </c>
      <c r="AE40" s="2"/>
      <c r="AH40" s="68">
        <v>173.85</v>
      </c>
      <c r="AI40" s="75">
        <v>192</v>
      </c>
      <c r="AJ40" s="6">
        <f t="shared" si="2"/>
        <v>-18.150000000000006</v>
      </c>
      <c r="AK40" s="5">
        <f t="shared" si="3"/>
        <v>0</v>
      </c>
      <c r="AL40" s="2">
        <v>6</v>
      </c>
      <c r="AN40" s="55">
        <f>N40+(P40*0.25+Q40)+(S40*0.25+T40)+(V40*0.25+W40)+(Y41*0.25+Z41)+(AB40*0.25+AC40)+(AE40*0.25+AF40)+AK40+AL40</f>
        <v>66.262500000000003</v>
      </c>
      <c r="AP40" s="50"/>
    </row>
    <row r="41" spans="1:42" s="53" customFormat="1" hidden="1" x14ac:dyDescent="0.2">
      <c r="A41" s="65">
        <v>33</v>
      </c>
      <c r="B41" s="66" t="s">
        <v>69</v>
      </c>
      <c r="C41" s="66" t="s">
        <v>80</v>
      </c>
      <c r="E41" s="46">
        <v>0.52777777777777701</v>
      </c>
      <c r="F41" s="2"/>
      <c r="G41" s="46">
        <v>0.57670138888888889</v>
      </c>
      <c r="H41" s="4"/>
      <c r="I41" s="3">
        <f t="shared" si="5"/>
        <v>4.8923611111111875E-2</v>
      </c>
      <c r="J41" s="46">
        <v>4.791666666666667E-2</v>
      </c>
      <c r="K41" s="64">
        <f t="shared" si="0"/>
        <v>1.0069444444452055E-3</v>
      </c>
      <c r="L41" s="4"/>
      <c r="M41" s="5">
        <v>0</v>
      </c>
      <c r="N41" s="5">
        <f t="shared" si="1"/>
        <v>0</v>
      </c>
      <c r="O41" s="2"/>
      <c r="P41" s="68">
        <v>43.25</v>
      </c>
      <c r="Q41" s="2">
        <v>0</v>
      </c>
      <c r="R41" s="2"/>
      <c r="S41" s="68">
        <v>44.43</v>
      </c>
      <c r="T41" s="2">
        <v>0</v>
      </c>
      <c r="U41" s="2"/>
      <c r="V41" s="68">
        <v>46.03</v>
      </c>
      <c r="W41" s="2">
        <v>0</v>
      </c>
      <c r="X41" s="2"/>
      <c r="Y41" s="68">
        <v>46.59</v>
      </c>
      <c r="Z41" s="2">
        <v>0</v>
      </c>
      <c r="AA41" s="2"/>
      <c r="AB41" s="68">
        <v>50.31</v>
      </c>
      <c r="AC41" s="2">
        <v>0</v>
      </c>
      <c r="AD41" s="2"/>
      <c r="AE41" s="2"/>
      <c r="AF41" s="2"/>
      <c r="AG41" s="2"/>
      <c r="AH41" s="68">
        <v>147.80000000000001</v>
      </c>
      <c r="AI41" s="75">
        <v>192</v>
      </c>
      <c r="AJ41" s="6">
        <f t="shared" si="2"/>
        <v>-44.199999999999989</v>
      </c>
      <c r="AK41" s="5">
        <f t="shared" si="3"/>
        <v>0</v>
      </c>
      <c r="AL41" s="2">
        <v>0</v>
      </c>
      <c r="AM41" s="2"/>
      <c r="AN41" s="55">
        <f t="shared" ref="AN41:AN51" si="8">N41+(P41*0.25+Q41)+(S41*0.25+T41)+(V41*0.25+W41)+(Y41*0.25+Z41)+(AB41*0.25+AC41)+(AE41*0.25+AF41)+AK41+AL41</f>
        <v>57.652500000000003</v>
      </c>
      <c r="AO41" s="7"/>
      <c r="AP41" s="8"/>
    </row>
    <row r="42" spans="1:42" s="53" customFormat="1" hidden="1" x14ac:dyDescent="0.2">
      <c r="A42" s="65">
        <v>34</v>
      </c>
      <c r="B42" s="66" t="s">
        <v>70</v>
      </c>
      <c r="C42" s="66" t="s">
        <v>81</v>
      </c>
      <c r="E42" s="46">
        <v>0.531249999999999</v>
      </c>
      <c r="F42" s="2"/>
      <c r="G42" s="46">
        <v>0.57961805555555557</v>
      </c>
      <c r="H42" s="4"/>
      <c r="I42" s="3">
        <f t="shared" si="5"/>
        <v>4.8368055555556566E-2</v>
      </c>
      <c r="J42" s="46">
        <v>4.791666666666667E-2</v>
      </c>
      <c r="K42" s="64">
        <f t="shared" si="0"/>
        <v>4.513888888898962E-4</v>
      </c>
      <c r="L42" s="4"/>
      <c r="M42" s="5">
        <v>0</v>
      </c>
      <c r="N42" s="5">
        <f t="shared" si="1"/>
        <v>0</v>
      </c>
      <c r="O42" s="2"/>
      <c r="P42" s="68">
        <v>33.340000000000003</v>
      </c>
      <c r="Q42" s="2">
        <v>0</v>
      </c>
      <c r="R42" s="2"/>
      <c r="S42" s="68">
        <v>32.28</v>
      </c>
      <c r="T42" s="2">
        <v>0</v>
      </c>
      <c r="U42" s="2"/>
      <c r="V42" s="68">
        <v>37.03</v>
      </c>
      <c r="W42" s="2">
        <v>0</v>
      </c>
      <c r="X42" s="2"/>
      <c r="Y42" s="68">
        <v>32.72</v>
      </c>
      <c r="Z42" s="2">
        <v>0</v>
      </c>
      <c r="AA42" s="2"/>
      <c r="AB42" s="68">
        <v>35.43</v>
      </c>
      <c r="AC42" s="2">
        <v>0</v>
      </c>
      <c r="AD42" s="2"/>
      <c r="AE42" s="2"/>
      <c r="AF42" s="2"/>
      <c r="AG42" s="2"/>
      <c r="AH42" s="68">
        <v>172.52</v>
      </c>
      <c r="AI42" s="75">
        <v>192</v>
      </c>
      <c r="AJ42" s="6">
        <f t="shared" si="2"/>
        <v>-19.47999999999999</v>
      </c>
      <c r="AK42" s="5">
        <f t="shared" si="3"/>
        <v>0</v>
      </c>
      <c r="AL42" s="2">
        <v>0</v>
      </c>
      <c r="AM42" s="2"/>
      <c r="AN42" s="55">
        <f t="shared" si="8"/>
        <v>42.7</v>
      </c>
      <c r="AO42" s="7"/>
      <c r="AP42" s="8"/>
    </row>
    <row r="43" spans="1:42" hidden="1" x14ac:dyDescent="0.2">
      <c r="A43" s="65">
        <v>35</v>
      </c>
      <c r="B43" s="66" t="s">
        <v>71</v>
      </c>
      <c r="C43" s="66" t="s">
        <v>78</v>
      </c>
      <c r="E43" s="46">
        <v>0.53472222222222199</v>
      </c>
      <c r="F43" s="2"/>
      <c r="G43" s="46">
        <v>0.58319444444444446</v>
      </c>
      <c r="I43" s="3">
        <f t="shared" si="5"/>
        <v>4.8472222222222472E-2</v>
      </c>
      <c r="J43" s="46">
        <v>4.791666666666667E-2</v>
      </c>
      <c r="K43" s="64">
        <f t="shared" si="0"/>
        <v>5.5555555555580199E-4</v>
      </c>
      <c r="M43" s="5">
        <v>0</v>
      </c>
      <c r="N43" s="5">
        <f t="shared" si="1"/>
        <v>0</v>
      </c>
      <c r="P43" s="68">
        <v>42.39</v>
      </c>
      <c r="Q43" s="2">
        <v>0</v>
      </c>
      <c r="S43" s="68">
        <v>34.130000000000003</v>
      </c>
      <c r="T43" s="2">
        <v>0</v>
      </c>
      <c r="V43" s="68">
        <v>38.840000000000003</v>
      </c>
      <c r="W43" s="2">
        <v>0</v>
      </c>
      <c r="Y43" s="68">
        <v>37.9</v>
      </c>
      <c r="Z43" s="2">
        <v>0</v>
      </c>
      <c r="AB43" s="68">
        <v>36.99</v>
      </c>
      <c r="AC43" s="2">
        <v>0</v>
      </c>
      <c r="AE43" s="2"/>
      <c r="AH43" s="68">
        <v>167.65</v>
      </c>
      <c r="AI43" s="75">
        <v>192</v>
      </c>
      <c r="AJ43" s="6">
        <f t="shared" si="2"/>
        <v>-24.349999999999994</v>
      </c>
      <c r="AK43" s="5">
        <f t="shared" si="3"/>
        <v>0</v>
      </c>
      <c r="AL43" s="2">
        <v>3</v>
      </c>
      <c r="AN43" s="55">
        <f t="shared" si="8"/>
        <v>50.562500000000007</v>
      </c>
      <c r="AP43" s="50"/>
    </row>
    <row r="44" spans="1:42" ht="27.6" customHeight="1" x14ac:dyDescent="0.25">
      <c r="A44" s="65">
        <v>36</v>
      </c>
      <c r="B44" s="66" t="s">
        <v>72</v>
      </c>
      <c r="C44" s="66" t="s">
        <v>84</v>
      </c>
      <c r="E44" s="46">
        <v>0.53819444444444398</v>
      </c>
      <c r="F44" s="2"/>
      <c r="G44" s="46">
        <v>0.58616898148148144</v>
      </c>
      <c r="I44" s="3">
        <f t="shared" si="5"/>
        <v>4.7974537037037468E-2</v>
      </c>
      <c r="J44" s="46">
        <v>4.791666666666667E-2</v>
      </c>
      <c r="K44" s="64">
        <f t="shared" si="0"/>
        <v>5.7870370370798063E-5</v>
      </c>
      <c r="M44" s="5">
        <v>0</v>
      </c>
      <c r="N44" s="5">
        <f t="shared" si="1"/>
        <v>0</v>
      </c>
      <c r="P44" s="68">
        <v>36.049999999999997</v>
      </c>
      <c r="Q44" s="2">
        <v>0</v>
      </c>
      <c r="S44" s="68">
        <v>36.119999999999997</v>
      </c>
      <c r="T44" s="2">
        <v>0</v>
      </c>
      <c r="V44" s="68">
        <v>41.22</v>
      </c>
      <c r="W44" s="2">
        <v>0</v>
      </c>
      <c r="Y44" s="68">
        <v>34.28</v>
      </c>
      <c r="Z44" s="2">
        <v>0</v>
      </c>
      <c r="AB44" s="68">
        <v>34.700000000000003</v>
      </c>
      <c r="AC44" s="2">
        <v>0</v>
      </c>
      <c r="AE44" s="2"/>
      <c r="AH44" s="68">
        <v>111.49</v>
      </c>
      <c r="AI44" s="75">
        <v>192</v>
      </c>
      <c r="AJ44" s="6">
        <f t="shared" si="2"/>
        <v>-80.510000000000005</v>
      </c>
      <c r="AK44" s="5">
        <f t="shared" si="3"/>
        <v>0</v>
      </c>
      <c r="AL44" s="2">
        <v>0</v>
      </c>
      <c r="AN44" s="55">
        <f t="shared" si="8"/>
        <v>45.592500000000001</v>
      </c>
      <c r="AP44" s="80">
        <v>1</v>
      </c>
    </row>
    <row r="45" spans="1:42" hidden="1" x14ac:dyDescent="0.2">
      <c r="A45" s="65">
        <v>37</v>
      </c>
      <c r="B45" s="66" t="s">
        <v>73</v>
      </c>
      <c r="C45" s="66" t="s">
        <v>79</v>
      </c>
      <c r="E45" s="46">
        <v>0.54166666666666596</v>
      </c>
      <c r="F45" s="2"/>
      <c r="G45" s="46">
        <v>0.59078703703703705</v>
      </c>
      <c r="I45" s="3">
        <f t="shared" si="5"/>
        <v>4.9120370370371091E-2</v>
      </c>
      <c r="J45" s="46">
        <v>4.791666666666667E-2</v>
      </c>
      <c r="K45" s="64">
        <f t="shared" si="0"/>
        <v>1.2037037037044215E-3</v>
      </c>
      <c r="M45" s="5">
        <v>0</v>
      </c>
      <c r="N45" s="5">
        <f t="shared" si="1"/>
        <v>0</v>
      </c>
      <c r="P45" s="68">
        <v>33.909999999999997</v>
      </c>
      <c r="Q45" s="2">
        <v>0</v>
      </c>
      <c r="S45" s="68">
        <v>35.72</v>
      </c>
      <c r="T45" s="2">
        <v>0</v>
      </c>
      <c r="V45" s="68">
        <v>41.15</v>
      </c>
      <c r="W45" s="2">
        <v>0</v>
      </c>
      <c r="Y45" s="68">
        <v>47.71</v>
      </c>
      <c r="Z45" s="2">
        <v>500</v>
      </c>
      <c r="AB45" s="68">
        <v>44.5</v>
      </c>
      <c r="AC45" s="2">
        <v>2</v>
      </c>
      <c r="AE45" s="2"/>
      <c r="AH45" s="68">
        <v>147.56</v>
      </c>
      <c r="AI45" s="75">
        <v>192</v>
      </c>
      <c r="AJ45" s="6">
        <f t="shared" si="2"/>
        <v>-44.44</v>
      </c>
      <c r="AK45" s="5">
        <f t="shared" si="3"/>
        <v>0</v>
      </c>
      <c r="AL45" s="2">
        <v>3</v>
      </c>
      <c r="AN45" s="55">
        <f t="shared" si="8"/>
        <v>555.74750000000006</v>
      </c>
    </row>
    <row r="46" spans="1:42" s="53" customFormat="1" hidden="1" x14ac:dyDescent="0.2">
      <c r="A46" s="65">
        <v>38</v>
      </c>
      <c r="B46" s="66" t="s">
        <v>74</v>
      </c>
      <c r="C46" s="66" t="s">
        <v>81</v>
      </c>
      <c r="D46" s="54"/>
      <c r="E46" s="46">
        <v>0.54513888888888795</v>
      </c>
      <c r="F46" s="2"/>
      <c r="G46" s="46">
        <v>0.59380787037037042</v>
      </c>
      <c r="H46" s="4"/>
      <c r="I46" s="3">
        <f t="shared" si="5"/>
        <v>4.8668981481482465E-2</v>
      </c>
      <c r="J46" s="46">
        <v>4.791666666666667E-2</v>
      </c>
      <c r="K46" s="64">
        <f t="shared" si="0"/>
        <v>7.5231481481579515E-4</v>
      </c>
      <c r="L46" s="4"/>
      <c r="M46" s="5">
        <v>0</v>
      </c>
      <c r="N46" s="5">
        <f t="shared" si="1"/>
        <v>0</v>
      </c>
      <c r="O46" s="2"/>
      <c r="P46" s="68">
        <v>44.37</v>
      </c>
      <c r="Q46" s="2">
        <v>0</v>
      </c>
      <c r="R46" s="2"/>
      <c r="S46" s="68">
        <v>39.47</v>
      </c>
      <c r="T46" s="2">
        <v>0</v>
      </c>
      <c r="U46" s="2"/>
      <c r="V46" s="68">
        <v>46.93</v>
      </c>
      <c r="W46" s="2">
        <v>0</v>
      </c>
      <c r="X46" s="2"/>
      <c r="Y46" s="68">
        <v>45.07</v>
      </c>
      <c r="Z46" s="2">
        <v>0</v>
      </c>
      <c r="AA46" s="2"/>
      <c r="AB46" s="68">
        <v>44.65</v>
      </c>
      <c r="AC46" s="2">
        <v>0</v>
      </c>
      <c r="AD46" s="2"/>
      <c r="AE46" s="2"/>
      <c r="AF46" s="2"/>
      <c r="AG46" s="2"/>
      <c r="AH46" s="68">
        <v>151.12</v>
      </c>
      <c r="AI46" s="75">
        <v>192</v>
      </c>
      <c r="AJ46" s="6">
        <f t="shared" si="2"/>
        <v>-40.879999999999995</v>
      </c>
      <c r="AK46" s="5">
        <f t="shared" si="3"/>
        <v>0</v>
      </c>
      <c r="AL46" s="2">
        <v>3</v>
      </c>
      <c r="AM46" s="2"/>
      <c r="AN46" s="55">
        <f t="shared" si="8"/>
        <v>58.122500000000002</v>
      </c>
      <c r="AP46" s="8"/>
    </row>
    <row r="47" spans="1:42" s="53" customFormat="1" hidden="1" x14ac:dyDescent="0.2">
      <c r="A47" s="65">
        <v>39</v>
      </c>
      <c r="B47" s="66" t="s">
        <v>75</v>
      </c>
      <c r="C47" s="66" t="s">
        <v>81</v>
      </c>
      <c r="D47" s="54"/>
      <c r="E47" s="46">
        <v>0.54861111111111005</v>
      </c>
      <c r="F47" s="2"/>
      <c r="G47" s="46">
        <v>0.59818287037037032</v>
      </c>
      <c r="H47" s="4"/>
      <c r="I47" s="3">
        <f t="shared" si="5"/>
        <v>4.9571759259260273E-2</v>
      </c>
      <c r="J47" s="46">
        <v>4.791666666666667E-2</v>
      </c>
      <c r="K47" s="64">
        <f t="shared" si="0"/>
        <v>1.655092592593603E-3</v>
      </c>
      <c r="L47" s="4"/>
      <c r="M47" s="5">
        <v>0</v>
      </c>
      <c r="N47" s="5">
        <f t="shared" si="1"/>
        <v>0</v>
      </c>
      <c r="O47" s="2"/>
      <c r="P47" s="68">
        <v>34.92</v>
      </c>
      <c r="Q47" s="2">
        <v>0</v>
      </c>
      <c r="R47" s="2"/>
      <c r="S47" s="68">
        <v>36.840000000000003</v>
      </c>
      <c r="T47" s="2">
        <v>0</v>
      </c>
      <c r="U47" s="2"/>
      <c r="V47" s="68">
        <v>37.69</v>
      </c>
      <c r="W47" s="2">
        <v>0</v>
      </c>
      <c r="X47" s="2"/>
      <c r="Y47" s="68">
        <v>35.409999999999997</v>
      </c>
      <c r="Z47" s="2">
        <v>0</v>
      </c>
      <c r="AA47" s="2"/>
      <c r="AB47" s="68">
        <v>47.31</v>
      </c>
      <c r="AC47" s="2">
        <v>0</v>
      </c>
      <c r="AD47" s="2"/>
      <c r="AE47" s="2"/>
      <c r="AF47" s="2"/>
      <c r="AG47" s="2"/>
      <c r="AH47" s="68">
        <v>184.24</v>
      </c>
      <c r="AI47" s="75">
        <v>192</v>
      </c>
      <c r="AJ47" s="6">
        <f t="shared" si="2"/>
        <v>-7.7599999999999909</v>
      </c>
      <c r="AK47" s="5">
        <f t="shared" si="3"/>
        <v>0</v>
      </c>
      <c r="AL47" s="2">
        <v>0</v>
      </c>
      <c r="AM47" s="2"/>
      <c r="AN47" s="55">
        <f t="shared" si="8"/>
        <v>48.042500000000004</v>
      </c>
      <c r="AO47" s="7"/>
      <c r="AP47" s="8"/>
    </row>
    <row r="48" spans="1:42" s="53" customFormat="1" hidden="1" x14ac:dyDescent="0.2">
      <c r="A48" s="65">
        <v>40</v>
      </c>
      <c r="B48" s="66" t="s">
        <v>76</v>
      </c>
      <c r="C48" s="66" t="s">
        <v>80</v>
      </c>
      <c r="D48" s="54"/>
      <c r="E48" s="46">
        <v>0.55208333333333304</v>
      </c>
      <c r="F48" s="2"/>
      <c r="G48" s="46">
        <v>0.60181712962962963</v>
      </c>
      <c r="H48" s="4"/>
      <c r="I48" s="3">
        <f t="shared" si="5"/>
        <v>4.9733796296296595E-2</v>
      </c>
      <c r="J48" s="46">
        <v>4.791666666666667E-2</v>
      </c>
      <c r="K48" s="64">
        <f t="shared" si="0"/>
        <v>1.8171296296299252E-3</v>
      </c>
      <c r="L48" s="4"/>
      <c r="M48" s="5">
        <v>0</v>
      </c>
      <c r="N48" s="5">
        <f t="shared" si="1"/>
        <v>0</v>
      </c>
      <c r="O48" s="2"/>
      <c r="P48" s="68">
        <v>36.380000000000003</v>
      </c>
      <c r="Q48" s="2">
        <v>0</v>
      </c>
      <c r="R48" s="2"/>
      <c r="S48" s="68">
        <v>32.590000000000003</v>
      </c>
      <c r="T48" s="2">
        <v>0</v>
      </c>
      <c r="U48" s="2"/>
      <c r="V48" s="68">
        <v>37.090000000000003</v>
      </c>
      <c r="W48" s="2">
        <v>0</v>
      </c>
      <c r="X48" s="2"/>
      <c r="Y48" s="68">
        <v>33.25</v>
      </c>
      <c r="Z48" s="2">
        <v>0</v>
      </c>
      <c r="AA48" s="2"/>
      <c r="AB48" s="68">
        <v>36.159999999999997</v>
      </c>
      <c r="AC48" s="2">
        <v>0</v>
      </c>
      <c r="AD48" s="2"/>
      <c r="AE48" s="2"/>
      <c r="AF48" s="2"/>
      <c r="AG48" s="2"/>
      <c r="AH48" s="68">
        <v>183.11</v>
      </c>
      <c r="AI48" s="75">
        <v>192</v>
      </c>
      <c r="AJ48" s="6">
        <f t="shared" si="2"/>
        <v>-8.8899999999999864</v>
      </c>
      <c r="AK48" s="5">
        <f t="shared" si="3"/>
        <v>0</v>
      </c>
      <c r="AL48" s="2">
        <v>0</v>
      </c>
      <c r="AM48" s="2"/>
      <c r="AN48" s="55">
        <f t="shared" si="8"/>
        <v>43.8675</v>
      </c>
      <c r="AO48" s="7"/>
      <c r="AP48" s="8"/>
    </row>
    <row r="49" spans="1:42" s="53" customFormat="1" hidden="1" x14ac:dyDescent="0.2">
      <c r="A49" s="65">
        <v>41</v>
      </c>
      <c r="B49" s="66" t="s">
        <v>64</v>
      </c>
      <c r="C49" s="66" t="s">
        <v>80</v>
      </c>
      <c r="D49" s="54"/>
      <c r="E49" s="46">
        <v>0.55555555555555503</v>
      </c>
      <c r="F49" s="2"/>
      <c r="G49" s="46">
        <v>0.60495370370370372</v>
      </c>
      <c r="H49" s="4"/>
      <c r="I49" s="3">
        <f t="shared" si="5"/>
        <v>4.9398148148148691E-2</v>
      </c>
      <c r="J49" s="46">
        <v>4.791666666666667E-2</v>
      </c>
      <c r="K49" s="64">
        <f t="shared" si="0"/>
        <v>1.4814814814820207E-3</v>
      </c>
      <c r="L49" s="4"/>
      <c r="M49" s="5">
        <v>0</v>
      </c>
      <c r="N49" s="5">
        <f t="shared" si="1"/>
        <v>0</v>
      </c>
      <c r="O49" s="2"/>
      <c r="P49" s="68">
        <v>73.27</v>
      </c>
      <c r="Q49" s="2">
        <v>0</v>
      </c>
      <c r="R49" s="2"/>
      <c r="S49" s="68">
        <v>52.22</v>
      </c>
      <c r="T49" s="2">
        <v>0</v>
      </c>
      <c r="U49" s="2"/>
      <c r="V49" s="68">
        <v>70.650000000000006</v>
      </c>
      <c r="W49" s="2">
        <v>0</v>
      </c>
      <c r="X49" s="2"/>
      <c r="Y49" s="68">
        <v>64.38</v>
      </c>
      <c r="Z49" s="2">
        <v>0</v>
      </c>
      <c r="AA49" s="2"/>
      <c r="AB49" s="68">
        <v>99.03</v>
      </c>
      <c r="AC49" s="2">
        <v>20</v>
      </c>
      <c r="AD49" s="2"/>
      <c r="AE49" s="2"/>
      <c r="AF49" s="2"/>
      <c r="AG49" s="2"/>
      <c r="AH49" s="68">
        <v>206.85</v>
      </c>
      <c r="AI49" s="75">
        <v>192</v>
      </c>
      <c r="AJ49" s="6">
        <f t="shared" si="2"/>
        <v>14.849999999999994</v>
      </c>
      <c r="AK49" s="5">
        <f t="shared" si="3"/>
        <v>7.4249999999999972</v>
      </c>
      <c r="AL49" s="2">
        <v>3</v>
      </c>
      <c r="AM49" s="2"/>
      <c r="AN49" s="55">
        <f t="shared" si="8"/>
        <v>120.31249999999999</v>
      </c>
      <c r="AO49" s="7"/>
      <c r="AP49" s="8"/>
    </row>
    <row r="50" spans="1:42" hidden="1" x14ac:dyDescent="0.2">
      <c r="A50" s="65">
        <v>42</v>
      </c>
      <c r="B50" s="66" t="s">
        <v>77</v>
      </c>
      <c r="C50" s="66" t="s">
        <v>83</v>
      </c>
      <c r="D50" s="51"/>
      <c r="E50" s="46">
        <v>0.55902777777777701</v>
      </c>
      <c r="F50" s="2"/>
      <c r="G50" s="46">
        <v>0.6083912037037037</v>
      </c>
      <c r="I50" s="3">
        <f t="shared" si="5"/>
        <v>4.9363425925926685E-2</v>
      </c>
      <c r="J50" s="46">
        <v>4.791666666666667E-2</v>
      </c>
      <c r="K50" s="64">
        <f t="shared" si="0"/>
        <v>1.4467592592600151E-3</v>
      </c>
      <c r="M50" s="5">
        <v>0</v>
      </c>
      <c r="N50" s="5">
        <f t="shared" si="1"/>
        <v>0</v>
      </c>
      <c r="P50" s="68">
        <v>41.6</v>
      </c>
      <c r="Q50" s="2">
        <v>0</v>
      </c>
      <c r="S50" s="68">
        <v>52.66</v>
      </c>
      <c r="T50" s="2">
        <v>0</v>
      </c>
      <c r="V50" s="68">
        <v>41.21</v>
      </c>
      <c r="W50" s="2">
        <v>0</v>
      </c>
      <c r="Y50" s="68">
        <v>39.409999999999997</v>
      </c>
      <c r="Z50" s="2">
        <v>0</v>
      </c>
      <c r="AB50" s="68">
        <v>40.380000000000003</v>
      </c>
      <c r="AC50" s="2">
        <v>0</v>
      </c>
      <c r="AE50" s="2"/>
      <c r="AH50" s="68">
        <v>179.19</v>
      </c>
      <c r="AI50" s="75">
        <v>192</v>
      </c>
      <c r="AJ50" s="6">
        <f t="shared" si="2"/>
        <v>-12.810000000000002</v>
      </c>
      <c r="AK50" s="5">
        <f t="shared" si="3"/>
        <v>0</v>
      </c>
      <c r="AL50" s="2">
        <v>3</v>
      </c>
      <c r="AN50" s="55">
        <f t="shared" si="8"/>
        <v>56.814999999999998</v>
      </c>
      <c r="AP50" s="50"/>
    </row>
    <row r="51" spans="1:42" hidden="1" x14ac:dyDescent="0.2">
      <c r="A51" s="65">
        <v>32</v>
      </c>
      <c r="B51" s="66" t="s">
        <v>68</v>
      </c>
      <c r="C51" s="66" t="s">
        <v>83</v>
      </c>
      <c r="E51" s="46">
        <v>0.562499999999999</v>
      </c>
      <c r="F51" s="2"/>
      <c r="G51" s="46">
        <v>0.61299768518518516</v>
      </c>
      <c r="I51" s="3">
        <f t="shared" si="5"/>
        <v>5.0497685185186159E-2</v>
      </c>
      <c r="J51" s="46">
        <v>4.791666666666667E-2</v>
      </c>
      <c r="K51" s="64">
        <f t="shared" si="0"/>
        <v>2.5810185185194887E-3</v>
      </c>
      <c r="M51" s="5">
        <v>0</v>
      </c>
      <c r="N51" s="5">
        <f t="shared" si="1"/>
        <v>0</v>
      </c>
      <c r="P51" s="68">
        <v>43.51</v>
      </c>
      <c r="Q51" s="2">
        <v>0</v>
      </c>
      <c r="S51" s="68">
        <v>36.53</v>
      </c>
      <c r="T51" s="2">
        <v>0</v>
      </c>
      <c r="V51" s="68">
        <v>39.18</v>
      </c>
      <c r="W51" s="2">
        <v>0</v>
      </c>
      <c r="Y51" s="68">
        <v>38.78</v>
      </c>
      <c r="Z51" s="2">
        <v>0</v>
      </c>
      <c r="AB51" s="68">
        <v>39.78</v>
      </c>
      <c r="AC51" s="2">
        <v>0</v>
      </c>
      <c r="AE51" s="2"/>
      <c r="AH51" s="68">
        <v>189.63</v>
      </c>
      <c r="AI51" s="75">
        <v>192</v>
      </c>
      <c r="AJ51" s="6">
        <f t="shared" si="2"/>
        <v>-2.3700000000000045</v>
      </c>
      <c r="AK51" s="5">
        <f t="shared" si="3"/>
        <v>0</v>
      </c>
      <c r="AL51" s="2">
        <v>0</v>
      </c>
      <c r="AN51" s="55">
        <f t="shared" si="8"/>
        <v>49.445</v>
      </c>
      <c r="AP51" s="50"/>
    </row>
    <row r="52" spans="1:42" x14ac:dyDescent="0.2">
      <c r="C52" s="2"/>
      <c r="E52" s="46"/>
      <c r="F52" s="2"/>
      <c r="G52" s="46"/>
      <c r="J52" s="46"/>
      <c r="K52" s="64"/>
      <c r="AE52" s="2"/>
      <c r="AK52" s="5"/>
      <c r="AN52" s="55"/>
      <c r="AP52" s="50"/>
    </row>
    <row r="53" spans="1:42" x14ac:dyDescent="0.2">
      <c r="A53" s="65"/>
      <c r="B53" s="66"/>
      <c r="C53" s="66"/>
      <c r="E53" s="46"/>
      <c r="F53" s="2"/>
      <c r="G53" s="46"/>
      <c r="J53" s="46"/>
      <c r="K53" s="64"/>
      <c r="AE53" s="2"/>
      <c r="AK53" s="5"/>
      <c r="AN53" s="55"/>
      <c r="AP53" s="50"/>
    </row>
    <row r="54" spans="1:42" x14ac:dyDescent="0.2">
      <c r="A54" s="65"/>
      <c r="B54" s="66"/>
      <c r="C54" s="66"/>
      <c r="D54" s="51"/>
      <c r="E54" s="46"/>
      <c r="F54" s="2"/>
      <c r="G54" s="46"/>
      <c r="J54" s="46"/>
      <c r="K54" s="64"/>
      <c r="AE54" s="2"/>
      <c r="AK54" s="5"/>
      <c r="AN54" s="55"/>
      <c r="AP54" s="50"/>
    </row>
    <row r="55" spans="1:42" x14ac:dyDescent="0.2">
      <c r="A55" s="65"/>
      <c r="B55" s="66"/>
      <c r="C55" s="66"/>
      <c r="E55" s="46"/>
      <c r="F55" s="2"/>
      <c r="G55" s="46"/>
      <c r="J55" s="46"/>
      <c r="K55" s="64"/>
      <c r="AE55" s="2"/>
      <c r="AK55" s="5"/>
      <c r="AN55" s="55"/>
      <c r="AP55" s="50"/>
    </row>
    <row r="56" spans="1:42" x14ac:dyDescent="0.2">
      <c r="A56" s="65"/>
      <c r="B56" s="66"/>
      <c r="C56" s="66"/>
      <c r="E56" s="46"/>
      <c r="F56" s="2"/>
      <c r="G56" s="46"/>
      <c r="J56" s="46"/>
      <c r="K56" s="64"/>
      <c r="AE56" s="2"/>
      <c r="AK56" s="5"/>
      <c r="AN56" s="55"/>
      <c r="AP56" s="50"/>
    </row>
    <row r="57" spans="1:42" x14ac:dyDescent="0.2">
      <c r="A57" s="65"/>
      <c r="B57" s="66"/>
      <c r="C57" s="66"/>
      <c r="E57" s="46"/>
      <c r="F57" s="2"/>
      <c r="G57" s="46"/>
      <c r="J57" s="46"/>
      <c r="K57" s="64"/>
      <c r="AE57" s="2"/>
      <c r="AK57" s="5"/>
      <c r="AN57" s="55"/>
      <c r="AP57" s="50"/>
    </row>
    <row r="58" spans="1:42" x14ac:dyDescent="0.2">
      <c r="A58" s="65"/>
      <c r="B58" s="66"/>
      <c r="C58" s="66"/>
      <c r="E58" s="46"/>
      <c r="F58" s="2"/>
      <c r="G58" s="46"/>
      <c r="J58" s="46"/>
      <c r="K58" s="64"/>
      <c r="AE58" s="2"/>
      <c r="AK58" s="5"/>
      <c r="AN58" s="55"/>
    </row>
    <row r="59" spans="1:42" s="53" customFormat="1" x14ac:dyDescent="0.2">
      <c r="A59" s="65"/>
      <c r="B59" s="66"/>
      <c r="C59" s="66"/>
      <c r="E59" s="46"/>
      <c r="F59" s="2"/>
      <c r="G59" s="46"/>
      <c r="H59" s="4"/>
      <c r="I59" s="3"/>
      <c r="J59" s="46"/>
      <c r="K59" s="64"/>
      <c r="L59" s="4"/>
      <c r="M59" s="5"/>
      <c r="N59" s="5"/>
      <c r="O59" s="2"/>
      <c r="P59" s="68"/>
      <c r="Q59" s="2"/>
      <c r="R59" s="2"/>
      <c r="S59" s="68"/>
      <c r="T59" s="2"/>
      <c r="U59" s="2"/>
      <c r="V59" s="68"/>
      <c r="W59" s="2"/>
      <c r="X59" s="2"/>
      <c r="Y59" s="68"/>
      <c r="Z59" s="2"/>
      <c r="AA59" s="2"/>
      <c r="AB59" s="68"/>
      <c r="AC59" s="2"/>
      <c r="AD59" s="2"/>
      <c r="AE59" s="2"/>
      <c r="AF59" s="2"/>
      <c r="AG59" s="2"/>
      <c r="AH59" s="68"/>
      <c r="AI59" s="75"/>
      <c r="AJ59" s="6"/>
      <c r="AK59" s="5"/>
      <c r="AL59" s="2"/>
      <c r="AM59" s="2"/>
      <c r="AN59" s="55"/>
      <c r="AO59" s="7"/>
      <c r="AP59" s="8"/>
    </row>
    <row r="60" spans="1:42" s="53" customFormat="1" x14ac:dyDescent="0.2">
      <c r="A60" s="65"/>
      <c r="B60" s="66"/>
      <c r="C60" s="66"/>
      <c r="D60" s="54"/>
      <c r="E60" s="46"/>
      <c r="F60" s="2"/>
      <c r="G60" s="46"/>
      <c r="H60" s="4"/>
      <c r="I60" s="3"/>
      <c r="J60" s="46"/>
      <c r="K60" s="64"/>
      <c r="L60" s="4"/>
      <c r="M60" s="5"/>
      <c r="N60" s="5"/>
      <c r="O60" s="2"/>
      <c r="P60" s="68"/>
      <c r="Q60" s="2"/>
      <c r="R60" s="2"/>
      <c r="S60" s="68"/>
      <c r="T60" s="2"/>
      <c r="U60" s="2"/>
      <c r="V60" s="68"/>
      <c r="W60" s="2"/>
      <c r="X60" s="2"/>
      <c r="Y60" s="68"/>
      <c r="Z60" s="2"/>
      <c r="AA60" s="2"/>
      <c r="AB60" s="68"/>
      <c r="AC60" s="2"/>
      <c r="AD60" s="2"/>
      <c r="AE60" s="2"/>
      <c r="AF60" s="2"/>
      <c r="AG60" s="2"/>
      <c r="AH60" s="68"/>
      <c r="AI60" s="75"/>
      <c r="AJ60" s="6"/>
      <c r="AK60" s="5"/>
      <c r="AL60" s="2"/>
      <c r="AM60" s="2"/>
      <c r="AN60" s="55"/>
      <c r="AO60" s="7"/>
      <c r="AP60" s="8"/>
    </row>
    <row r="61" spans="1:42" s="53" customFormat="1" x14ac:dyDescent="0.2">
      <c r="A61" s="65"/>
      <c r="B61" s="66"/>
      <c r="C61" s="66"/>
      <c r="E61" s="46"/>
      <c r="F61" s="2"/>
      <c r="G61" s="46"/>
      <c r="H61" s="4"/>
      <c r="I61" s="3"/>
      <c r="J61" s="46"/>
      <c r="K61" s="64"/>
      <c r="L61" s="4"/>
      <c r="M61" s="5"/>
      <c r="N61" s="5"/>
      <c r="O61" s="2"/>
      <c r="P61" s="68"/>
      <c r="Q61" s="2"/>
      <c r="R61" s="2"/>
      <c r="S61" s="68"/>
      <c r="T61" s="2"/>
      <c r="U61" s="2"/>
      <c r="V61" s="68"/>
      <c r="W61" s="2"/>
      <c r="X61" s="2"/>
      <c r="Y61" s="68"/>
      <c r="Z61" s="2"/>
      <c r="AA61" s="2"/>
      <c r="AB61" s="68"/>
      <c r="AC61" s="2"/>
      <c r="AD61" s="2"/>
      <c r="AE61" s="2"/>
      <c r="AF61" s="2"/>
      <c r="AG61" s="2"/>
      <c r="AH61" s="68"/>
      <c r="AI61" s="75"/>
      <c r="AJ61" s="6"/>
      <c r="AK61" s="5"/>
      <c r="AL61" s="2"/>
      <c r="AM61" s="2"/>
      <c r="AN61" s="55"/>
      <c r="AO61" s="7"/>
      <c r="AP61" s="8"/>
    </row>
    <row r="62" spans="1:42" s="53" customFormat="1" x14ac:dyDescent="0.2">
      <c r="A62" s="65"/>
      <c r="B62" s="66"/>
      <c r="C62" s="66"/>
      <c r="E62" s="46"/>
      <c r="F62" s="2"/>
      <c r="G62" s="46"/>
      <c r="H62" s="4"/>
      <c r="I62" s="3"/>
      <c r="J62" s="46"/>
      <c r="K62" s="64"/>
      <c r="L62" s="4"/>
      <c r="M62" s="5"/>
      <c r="N62" s="5"/>
      <c r="O62" s="2"/>
      <c r="P62" s="68"/>
      <c r="Q62" s="2"/>
      <c r="R62" s="2"/>
      <c r="S62" s="68"/>
      <c r="T62" s="2"/>
      <c r="U62" s="2"/>
      <c r="V62" s="68"/>
      <c r="W62" s="2"/>
      <c r="X62" s="2"/>
      <c r="Y62" s="68"/>
      <c r="Z62" s="2"/>
      <c r="AA62" s="2"/>
      <c r="AB62" s="68"/>
      <c r="AC62" s="2"/>
      <c r="AD62" s="2"/>
      <c r="AE62" s="2"/>
      <c r="AF62" s="2"/>
      <c r="AG62" s="2"/>
      <c r="AH62" s="68"/>
      <c r="AI62" s="75"/>
      <c r="AJ62" s="6"/>
      <c r="AK62" s="5"/>
      <c r="AL62" s="2"/>
      <c r="AM62" s="2"/>
      <c r="AN62" s="55"/>
      <c r="AO62" s="7"/>
      <c r="AP62" s="8"/>
    </row>
    <row r="63" spans="1:42" x14ac:dyDescent="0.2">
      <c r="A63" s="65"/>
      <c r="B63" s="66"/>
      <c r="C63" s="66"/>
      <c r="E63" s="46"/>
      <c r="F63" s="2"/>
      <c r="G63" s="46"/>
      <c r="J63" s="46"/>
      <c r="K63" s="64"/>
      <c r="AE63" s="2"/>
      <c r="AK63" s="5"/>
      <c r="AN63" s="55"/>
      <c r="AP63" s="50"/>
    </row>
    <row r="64" spans="1:42" x14ac:dyDescent="0.2">
      <c r="A64" s="65"/>
      <c r="B64" s="66"/>
      <c r="C64" s="66"/>
      <c r="E64" s="46"/>
      <c r="F64" s="2"/>
      <c r="G64" s="46"/>
      <c r="J64" s="46"/>
      <c r="K64" s="64"/>
      <c r="AE64" s="2"/>
      <c r="AK64" s="5"/>
      <c r="AN64" s="55"/>
      <c r="AP64" s="50"/>
    </row>
    <row r="65" spans="1:42" x14ac:dyDescent="0.2">
      <c r="A65" s="65"/>
      <c r="B65" s="66"/>
      <c r="C65" s="66"/>
      <c r="D65" s="51"/>
      <c r="E65" s="46"/>
      <c r="F65" s="2"/>
      <c r="G65" s="46"/>
      <c r="J65" s="46"/>
      <c r="K65" s="64"/>
      <c r="AE65" s="2"/>
      <c r="AK65" s="5"/>
      <c r="AN65" s="55"/>
      <c r="AP65" s="50"/>
    </row>
    <row r="66" spans="1:42" x14ac:dyDescent="0.2">
      <c r="A66" s="65"/>
      <c r="B66" s="66"/>
      <c r="C66" s="66"/>
      <c r="D66" s="51"/>
      <c r="E66" s="46"/>
      <c r="F66" s="2"/>
      <c r="G66" s="46"/>
      <c r="J66" s="46"/>
      <c r="K66" s="64"/>
      <c r="AE66" s="2"/>
      <c r="AK66" s="5"/>
      <c r="AN66" s="55"/>
      <c r="AP66" s="50"/>
    </row>
    <row r="67" spans="1:42" x14ac:dyDescent="0.2">
      <c r="A67" s="65"/>
      <c r="B67" s="66"/>
      <c r="C67" s="66"/>
      <c r="E67" s="46"/>
      <c r="F67" s="2"/>
      <c r="G67" s="46"/>
      <c r="J67" s="46"/>
      <c r="K67" s="64"/>
      <c r="AE67" s="2"/>
      <c r="AK67" s="5"/>
      <c r="AN67" s="55"/>
      <c r="AP67" s="50"/>
    </row>
    <row r="68" spans="1:42" x14ac:dyDescent="0.2">
      <c r="C68" s="51"/>
      <c r="D68" s="51"/>
      <c r="E68" s="46"/>
      <c r="F68" s="2"/>
      <c r="J68" s="46"/>
      <c r="AE68" s="2"/>
      <c r="AK68" s="5"/>
      <c r="AN68" s="55"/>
      <c r="AP68" s="50"/>
    </row>
    <row r="69" spans="1:42" x14ac:dyDescent="0.2">
      <c r="E69" s="46"/>
      <c r="F69" s="2"/>
      <c r="J69" s="46"/>
      <c r="AE69" s="2"/>
      <c r="AK69" s="5"/>
      <c r="AN69" s="55"/>
    </row>
    <row r="70" spans="1:42" s="53" customFormat="1" x14ac:dyDescent="0.2">
      <c r="A70" s="2"/>
      <c r="C70" s="8"/>
      <c r="E70" s="46"/>
      <c r="F70" s="2"/>
      <c r="G70" s="3"/>
      <c r="H70" s="4"/>
      <c r="I70" s="3"/>
      <c r="J70" s="46"/>
      <c r="K70" s="3"/>
      <c r="L70" s="4"/>
      <c r="M70" s="5"/>
      <c r="N70" s="5"/>
      <c r="O70" s="2"/>
      <c r="P70" s="68"/>
      <c r="Q70" s="2"/>
      <c r="R70" s="2"/>
      <c r="S70" s="68"/>
      <c r="T70" s="2"/>
      <c r="U70" s="2"/>
      <c r="V70" s="68"/>
      <c r="W70" s="2"/>
      <c r="X70" s="2"/>
      <c r="Y70" s="68"/>
      <c r="Z70" s="2"/>
      <c r="AA70" s="2"/>
      <c r="AB70" s="68"/>
      <c r="AC70" s="2"/>
      <c r="AD70" s="2"/>
      <c r="AE70" s="2"/>
      <c r="AF70" s="2"/>
      <c r="AG70" s="2"/>
      <c r="AH70" s="68"/>
      <c r="AI70" s="75"/>
      <c r="AJ70" s="6"/>
      <c r="AK70" s="5"/>
      <c r="AL70" s="2"/>
      <c r="AM70" s="2"/>
      <c r="AN70" s="55"/>
      <c r="AO70" s="7"/>
      <c r="AP70" s="8"/>
    </row>
    <row r="71" spans="1:42" x14ac:dyDescent="0.2">
      <c r="E71" s="46"/>
      <c r="F71" s="2"/>
      <c r="J71" s="46"/>
      <c r="AE71" s="2"/>
      <c r="AK71" s="5"/>
      <c r="AN71" s="55"/>
      <c r="AP71" s="50"/>
    </row>
    <row r="72" spans="1:42" x14ac:dyDescent="0.2">
      <c r="E72" s="46"/>
      <c r="F72" s="2"/>
      <c r="J72" s="46"/>
      <c r="AE72" s="2"/>
      <c r="AK72" s="5"/>
      <c r="AN72" s="55"/>
    </row>
    <row r="73" spans="1:42" s="53" customFormat="1" x14ac:dyDescent="0.2">
      <c r="A73" s="2"/>
      <c r="C73" s="8"/>
      <c r="E73" s="46"/>
      <c r="F73" s="2"/>
      <c r="G73" s="3"/>
      <c r="H73" s="4"/>
      <c r="I73" s="3"/>
      <c r="J73" s="46"/>
      <c r="K73" s="3"/>
      <c r="L73" s="4"/>
      <c r="M73" s="5"/>
      <c r="N73" s="5"/>
      <c r="O73" s="2"/>
      <c r="P73" s="68"/>
      <c r="Q73" s="2"/>
      <c r="R73" s="2"/>
      <c r="S73" s="68"/>
      <c r="T73" s="2"/>
      <c r="U73" s="2"/>
      <c r="V73" s="68"/>
      <c r="W73" s="2"/>
      <c r="X73" s="2"/>
      <c r="Y73" s="68"/>
      <c r="Z73" s="2"/>
      <c r="AA73" s="2"/>
      <c r="AB73" s="68"/>
      <c r="AC73" s="2"/>
      <c r="AD73" s="2"/>
      <c r="AE73" s="2"/>
      <c r="AF73" s="2"/>
      <c r="AG73" s="2"/>
      <c r="AH73" s="68"/>
      <c r="AI73" s="75"/>
      <c r="AJ73" s="6"/>
      <c r="AK73" s="5"/>
      <c r="AL73" s="2"/>
      <c r="AM73" s="2"/>
      <c r="AN73" s="55"/>
      <c r="AO73" s="7"/>
      <c r="AP73" s="8"/>
    </row>
    <row r="74" spans="1:42" x14ac:dyDescent="0.2">
      <c r="E74" s="46"/>
      <c r="F74" s="2"/>
      <c r="J74" s="46"/>
      <c r="AE74" s="2"/>
      <c r="AK74" s="5"/>
      <c r="AN74" s="55"/>
      <c r="AP74" s="50"/>
    </row>
    <row r="75" spans="1:42" x14ac:dyDescent="0.2">
      <c r="E75" s="46"/>
      <c r="F75" s="2"/>
      <c r="J75" s="46"/>
      <c r="AE75" s="2"/>
      <c r="AK75" s="5"/>
      <c r="AN75" s="55"/>
    </row>
    <row r="76" spans="1:42" x14ac:dyDescent="0.2">
      <c r="E76" s="46"/>
      <c r="J76" s="46"/>
      <c r="AE76" s="2"/>
      <c r="AK76" s="5"/>
      <c r="AN76" s="55"/>
    </row>
    <row r="77" spans="1:42" x14ac:dyDescent="0.2">
      <c r="E77" s="46"/>
      <c r="J77" s="46"/>
      <c r="AE77" s="2"/>
      <c r="AK77" s="5"/>
      <c r="AN77" s="55"/>
    </row>
    <row r="78" spans="1:42" x14ac:dyDescent="0.2">
      <c r="E78" s="46"/>
      <c r="J78" s="46"/>
      <c r="AE78" s="2"/>
      <c r="AK78" s="5"/>
      <c r="AN78" s="55"/>
    </row>
    <row r="79" spans="1:42" x14ac:dyDescent="0.2">
      <c r="E79" s="46"/>
      <c r="J79" s="46"/>
      <c r="AE79" s="2"/>
      <c r="AK79" s="5"/>
      <c r="AN79" s="55"/>
    </row>
    <row r="80" spans="1:42" x14ac:dyDescent="0.2">
      <c r="E80" s="46"/>
      <c r="J80" s="46"/>
      <c r="AE80" s="2"/>
      <c r="AK80" s="5"/>
      <c r="AN80" s="55"/>
    </row>
    <row r="81" spans="5:40" x14ac:dyDescent="0.2">
      <c r="E81" s="46"/>
      <c r="J81" s="46"/>
      <c r="AE81" s="2"/>
      <c r="AK81" s="5"/>
      <c r="AN81" s="55"/>
    </row>
    <row r="82" spans="5:40" x14ac:dyDescent="0.2">
      <c r="E82" s="46"/>
      <c r="J82" s="46"/>
      <c r="AE82" s="2"/>
      <c r="AK82" s="5"/>
      <c r="AN82" s="55"/>
    </row>
    <row r="83" spans="5:40" x14ac:dyDescent="0.2">
      <c r="E83" s="46"/>
      <c r="J83" s="46"/>
      <c r="AE83" s="2"/>
      <c r="AK83" s="5"/>
      <c r="AN83" s="55"/>
    </row>
    <row r="84" spans="5:40" x14ac:dyDescent="0.2">
      <c r="E84" s="46"/>
      <c r="J84" s="46"/>
      <c r="AE84" s="2"/>
      <c r="AK84" s="5"/>
      <c r="AN84" s="55"/>
    </row>
    <row r="85" spans="5:40" x14ac:dyDescent="0.2">
      <c r="E85" s="46"/>
      <c r="J85" s="46"/>
      <c r="AE85" s="2"/>
      <c r="AK85" s="5"/>
      <c r="AN85" s="55"/>
    </row>
    <row r="86" spans="5:40" x14ac:dyDescent="0.2">
      <c r="E86" s="46"/>
      <c r="J86" s="46"/>
      <c r="AE86" s="2"/>
      <c r="AK86" s="5"/>
      <c r="AN86" s="55"/>
    </row>
    <row r="87" spans="5:40" x14ac:dyDescent="0.2">
      <c r="E87" s="46"/>
      <c r="J87" s="46"/>
      <c r="AE87" s="2"/>
      <c r="AK87" s="5"/>
      <c r="AN87" s="55"/>
    </row>
    <row r="88" spans="5:40" x14ac:dyDescent="0.2">
      <c r="E88" s="46"/>
      <c r="J88" s="46"/>
      <c r="AE88" s="2"/>
      <c r="AK88" s="5"/>
      <c r="AN88" s="55"/>
    </row>
    <row r="89" spans="5:40" x14ac:dyDescent="0.2">
      <c r="E89" s="46"/>
      <c r="J89" s="46"/>
      <c r="AE89" s="2"/>
      <c r="AK89" s="5"/>
      <c r="AN89" s="55"/>
    </row>
    <row r="90" spans="5:40" x14ac:dyDescent="0.2">
      <c r="E90" s="46"/>
      <c r="J90" s="46"/>
      <c r="AK90" s="5"/>
      <c r="AN90" s="55"/>
    </row>
    <row r="91" spans="5:40" x14ac:dyDescent="0.2">
      <c r="E91" s="46"/>
      <c r="J91" s="46"/>
      <c r="AK91" s="5"/>
      <c r="AN91" s="55"/>
    </row>
    <row r="92" spans="5:40" x14ac:dyDescent="0.2">
      <c r="E92" s="46"/>
      <c r="J92" s="46"/>
      <c r="AK92" s="5"/>
      <c r="AN92" s="55"/>
    </row>
    <row r="93" spans="5:40" x14ac:dyDescent="0.2">
      <c r="E93" s="46"/>
      <c r="J93" s="46"/>
      <c r="AK93" s="5"/>
      <c r="AN93" s="55"/>
    </row>
    <row r="94" spans="5:40" x14ac:dyDescent="0.2">
      <c r="E94" s="46"/>
      <c r="J94" s="46"/>
      <c r="AK94" s="5"/>
      <c r="AN94" s="55"/>
    </row>
    <row r="95" spans="5:40" x14ac:dyDescent="0.2">
      <c r="E95" s="46"/>
      <c r="J95" s="46"/>
      <c r="AK95" s="5"/>
      <c r="AN95" s="55"/>
    </row>
    <row r="96" spans="5:40" x14ac:dyDescent="0.2">
      <c r="E96" s="46"/>
      <c r="J96" s="46"/>
      <c r="AK96" s="5"/>
    </row>
    <row r="97" spans="5:37" x14ac:dyDescent="0.2">
      <c r="E97" s="46"/>
      <c r="J97" s="46"/>
      <c r="AK97" s="5"/>
    </row>
    <row r="98" spans="5:37" x14ac:dyDescent="0.2">
      <c r="E98" s="46"/>
      <c r="J98" s="46"/>
      <c r="AK98" s="5"/>
    </row>
    <row r="99" spans="5:37" x14ac:dyDescent="0.2">
      <c r="E99" s="46"/>
      <c r="J99" s="46"/>
      <c r="AK99" s="5"/>
    </row>
  </sheetData>
  <autoFilter ref="A9:AR51" xr:uid="{1E3A4AC8-5EAC-45EB-A884-CE8860088ACA}">
    <filterColumn colId="2">
      <filters>
        <filter val="ohz"/>
      </filters>
    </filterColumn>
  </autoFilter>
  <printOptions gridLines="1"/>
  <pageMargins left="0.7" right="0.7" top="0.75" bottom="0.75" header="0.3" footer="0.3"/>
  <pageSetup paperSize="9" scale="95" pageOrder="overThenDown" orientation="landscape" horizontalDpi="0" verticalDpi="0" r:id="rId1"/>
  <headerFooter alignWithMargins="0">
    <oddFooter>&amp;L&amp;"Arial,Standaard"&amp;9Datum: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3</vt:i4>
      </vt:variant>
    </vt:vector>
  </HeadingPairs>
  <TitlesOfParts>
    <vt:vector size="11" baseType="lpstr">
      <vt:lpstr>marathon</vt:lpstr>
      <vt:lpstr>epo</vt:lpstr>
      <vt:lpstr>dpo</vt:lpstr>
      <vt:lpstr>mpo</vt:lpstr>
      <vt:lpstr>epa</vt:lpstr>
      <vt:lpstr>dpa</vt:lpstr>
      <vt:lpstr>mpa</vt:lpstr>
      <vt:lpstr>ohz</vt:lpstr>
      <vt:lpstr>dpo!Afdrukbereik</vt:lpstr>
      <vt:lpstr>epo!Afdrukbereik</vt:lpstr>
      <vt:lpstr>marathon!Afdruktitels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</dc:creator>
  <cp:lastModifiedBy>Nicole de Vries</cp:lastModifiedBy>
  <cp:lastPrinted>2024-09-15T14:14:38Z</cp:lastPrinted>
  <dcterms:created xsi:type="dcterms:W3CDTF">1997-11-11T17:32:24Z</dcterms:created>
  <dcterms:modified xsi:type="dcterms:W3CDTF">2024-09-30T09:46:21Z</dcterms:modified>
</cp:coreProperties>
</file>